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10" yWindow="420" windowWidth="28440" windowHeight="1219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Лист1!$A$5:$O$60</definedName>
  </definedNames>
  <calcPr calcId="144525"/>
</workbook>
</file>

<file path=xl/calcChain.xml><?xml version="1.0" encoding="utf-8"?>
<calcChain xmlns="http://schemas.openxmlformats.org/spreadsheetml/2006/main">
  <c r="M57" i="1"/>
  <c r="M58"/>
  <c r="M59"/>
  <c r="M60"/>
  <c r="M56"/>
  <c r="L57" l="1"/>
  <c r="L58"/>
  <c r="L59"/>
  <c r="L60"/>
  <c r="L56"/>
  <c r="K57" l="1"/>
  <c r="K58"/>
  <c r="K59"/>
  <c r="K60"/>
  <c r="K56"/>
  <c r="I60" l="1"/>
  <c r="J60"/>
  <c r="J57"/>
  <c r="J58"/>
  <c r="J59"/>
  <c r="J56"/>
  <c r="N60" l="1"/>
  <c r="I57"/>
  <c r="I58"/>
  <c r="I59"/>
  <c r="I56"/>
  <c r="N57" l="1"/>
  <c r="N56"/>
  <c r="N59"/>
  <c r="N58"/>
</calcChain>
</file>

<file path=xl/comments1.xml><?xml version="1.0" encoding="utf-8"?>
<comments xmlns="http://schemas.openxmlformats.org/spreadsheetml/2006/main">
  <authors>
    <author>Кузнецова Юлия Вячеславовна</author>
  </authors>
  <commentList>
    <comment ref="I6" authorId="0">
      <text>
        <r>
          <rPr>
            <b/>
            <sz val="8"/>
            <color indexed="81"/>
            <rFont val="Tahoma"/>
            <charset val="1"/>
          </rPr>
          <t>Кузнецова Юлия Вячеславовна:</t>
        </r>
        <r>
          <rPr>
            <sz val="8"/>
            <color indexed="81"/>
            <rFont val="Tahoma"/>
            <charset val="1"/>
          </rPr>
          <t xml:space="preserve">
Бурлакова
</t>
        </r>
      </text>
    </comment>
    <comment ref="J6" authorId="0">
      <text>
        <r>
          <rPr>
            <b/>
            <sz val="8"/>
            <color indexed="81"/>
            <rFont val="Tahoma"/>
            <charset val="1"/>
          </rPr>
          <t>Кузнецова Юлия Вячеславовна:</t>
        </r>
        <r>
          <rPr>
            <sz val="8"/>
            <color indexed="81"/>
            <rFont val="Tahoma"/>
            <charset val="1"/>
          </rPr>
          <t xml:space="preserve">
Кузнецова</t>
        </r>
      </text>
    </comment>
    <comment ref="K6" authorId="0">
      <text>
        <r>
          <rPr>
            <b/>
            <sz val="8"/>
            <color indexed="81"/>
            <rFont val="Tahoma"/>
            <charset val="1"/>
          </rPr>
          <t>Кузнецова Юлия Вячеславовна:</t>
        </r>
        <r>
          <rPr>
            <sz val="8"/>
            <color indexed="81"/>
            <rFont val="Tahoma"/>
            <charset val="1"/>
          </rPr>
          <t xml:space="preserve">
Челенгир</t>
        </r>
      </text>
    </comment>
    <comment ref="L6" authorId="0">
      <text>
        <r>
          <rPr>
            <b/>
            <sz val="8"/>
            <color indexed="81"/>
            <rFont val="Tahoma"/>
            <charset val="1"/>
          </rPr>
          <t>Кузнецова Юлия Вячеславовна:</t>
        </r>
        <r>
          <rPr>
            <sz val="8"/>
            <color indexed="81"/>
            <rFont val="Tahoma"/>
            <charset val="1"/>
          </rPr>
          <t xml:space="preserve">
Степанова</t>
        </r>
      </text>
    </comment>
  </commentList>
</comments>
</file>

<file path=xl/sharedStrings.xml><?xml version="1.0" encoding="utf-8"?>
<sst xmlns="http://schemas.openxmlformats.org/spreadsheetml/2006/main" count="437" uniqueCount="282">
  <si>
    <t>Конкурс видеороликов "Мир глазаими детей" 2019</t>
  </si>
  <si>
    <t>№</t>
  </si>
  <si>
    <t>Фамилия, имя</t>
  </si>
  <si>
    <t>ОУ</t>
  </si>
  <si>
    <t>Название работы</t>
  </si>
  <si>
    <t>Наставник</t>
  </si>
  <si>
    <t>Воз
раст</t>
  </si>
  <si>
    <t>Номинация</t>
  </si>
  <si>
    <t>член жюри</t>
  </si>
  <si>
    <t>Итого</t>
  </si>
  <si>
    <t>МЕСТО</t>
  </si>
  <si>
    <t>7-10 лет</t>
  </si>
  <si>
    <t>Новаков Иван</t>
  </si>
  <si>
    <t>МБОУ "Поведниковская СОШ "</t>
  </si>
  <si>
    <t>"Мир глазами…"</t>
  </si>
  <si>
    <t>Сапега Наталья Сергеевна 89859363217</t>
  </si>
  <si>
    <t>Гупаленко Эрнест</t>
  </si>
  <si>
    <t>МБОУ СОШ № 31</t>
  </si>
  <si>
    <t>"Вся жизнь игра!"</t>
  </si>
  <si>
    <t>Амирова М.Д.</t>
  </si>
  <si>
    <t>Бычкова Варвара</t>
  </si>
  <si>
    <t>МБОУ НШДС ОВЗ</t>
  </si>
  <si>
    <t>"Мои Мытищи"</t>
  </si>
  <si>
    <t>Мефодичева Александра Константиновна 89161154220</t>
  </si>
  <si>
    <t>МБОУ МЛГ № 33</t>
  </si>
  <si>
    <t>"Пицца для любимой мамы"</t>
  </si>
  <si>
    <t>Ярлыкова Галина Васильевна 89162436648</t>
  </si>
  <si>
    <t>"Школа глазами детей"</t>
  </si>
  <si>
    <t>Сакания Баграт</t>
  </si>
  <si>
    <t>МБОУ СОШ №8</t>
  </si>
  <si>
    <t>"ПДД Школа 8"</t>
  </si>
  <si>
    <t>Гвинджия Е.В. 89017126869</t>
  </si>
  <si>
    <t>Филиппов Егор, Бутенко Афанасий</t>
  </si>
  <si>
    <t>"Макулатура-дело нужное"</t>
  </si>
  <si>
    <t>Шумакова Наталья Ивановна 89035378054</t>
  </si>
  <si>
    <t>Малиновкина Эвелина, Вещеникина Ярослава</t>
  </si>
  <si>
    <t>"Школьный музей"</t>
  </si>
  <si>
    <t xml:space="preserve"> 11-14 лет</t>
  </si>
  <si>
    <t>Бондаренко Анастасия</t>
  </si>
  <si>
    <t>"Мир глазами ребенка"</t>
  </si>
  <si>
    <t>Бердикова Мария Александровна 89856318833</t>
  </si>
  <si>
    <t>Ефремов Артем</t>
  </si>
  <si>
    <t>"Как я провел лето"</t>
  </si>
  <si>
    <t>Петренко А.Н.</t>
  </si>
  <si>
    <t>Тишкин Александр</t>
  </si>
  <si>
    <t>МБОУ СОШ № 26</t>
  </si>
  <si>
    <t>"Моя любимая школа"</t>
  </si>
  <si>
    <t>Баркова Наталья Михайловна 89856972960</t>
  </si>
  <si>
    <t>"Защитник и покровитель Москвы Георгий Победоносец"</t>
  </si>
  <si>
    <t>Шевлякова Светлана Максимовна 89150823004</t>
  </si>
  <si>
    <t>14,14,14,13</t>
  </si>
  <si>
    <t>"Партизанский отряд действует"</t>
  </si>
  <si>
    <t>"Один день из жизни школьного лагеря МБОУ "Лицей 2" г. Мытищи МО 2018г</t>
  </si>
  <si>
    <t>14,14,14</t>
  </si>
  <si>
    <t>Ратова Екатерина, Никушина Яна</t>
  </si>
  <si>
    <t>Наше задорное и веселое утро в летнем лагере "Солнышко"</t>
  </si>
  <si>
    <t>Новиков Михаил, Ратова Екатерина, Никушина Яна</t>
  </si>
  <si>
    <t>День Победы</t>
  </si>
  <si>
    <t>14,13,13</t>
  </si>
  <si>
    <t>Новости МБОУ "Лицей №2" г. Мытищи МО 4 выпуск</t>
  </si>
  <si>
    <t>Полунина Татьяна, Анарбаева Алина, Платова Мария</t>
  </si>
  <si>
    <t>Новости МБОУ "Лицей №2" г. Мытищи МО 5 выпуск</t>
  </si>
  <si>
    <t>13,13,13</t>
  </si>
  <si>
    <t>Кузька Софья, Ратова Екатерина, Никушина Яна</t>
  </si>
  <si>
    <t>Новости МБОУ "Лицей №2" г. Мытищи МО 6 выпуск</t>
  </si>
  <si>
    <t xml:space="preserve"> Анарбаева Алина, Платова Мария, Ратова Екатерина</t>
  </si>
  <si>
    <t>Новости МБОУ "Лицей №2" г. Мытищи МО 2 выпуск</t>
  </si>
  <si>
    <t>Печенкина Валерия</t>
  </si>
  <si>
    <t>"Моя семейная реликвия"</t>
  </si>
  <si>
    <t>Тимохина Варвара</t>
  </si>
  <si>
    <t>"Мы соблюдаем ПДД!"</t>
  </si>
  <si>
    <t>Савельева Дарья, Уфаева Виктория</t>
  </si>
  <si>
    <t>МБОУ СОШ №4</t>
  </si>
  <si>
    <t>"Мир глазами детей"</t>
  </si>
  <si>
    <t>Щур Анна Николаевна 89536499868</t>
  </si>
  <si>
    <t>Рахмаилова Антонина</t>
  </si>
  <si>
    <t>Щур Кристина</t>
  </si>
  <si>
    <t>Ольховский Андрей</t>
  </si>
  <si>
    <t>МБОУ СОШ № 10</t>
  </si>
  <si>
    <t>"Посади лес. Посади своё дерево"</t>
  </si>
  <si>
    <t>Величко Елена Витальевна 89162373713</t>
  </si>
  <si>
    <t>Савилова Софья</t>
  </si>
  <si>
    <t>Здоровый образ жизни</t>
  </si>
  <si>
    <t>Хрулёва Наталья Владимировна 89152679787</t>
  </si>
  <si>
    <t>Мои Мытищи</t>
  </si>
  <si>
    <t>"Я в этот мир пришёл"</t>
  </si>
  <si>
    <t xml:space="preserve">Александрова Светлана Сергеевна 8-906-616-98-00
</t>
  </si>
  <si>
    <t>"Наш 5 "А" класс"</t>
  </si>
  <si>
    <t xml:space="preserve">Лебедева Татьяна Викторовна 8-951-054-57-31
</t>
  </si>
  <si>
    <t>Татаринова Александра</t>
  </si>
  <si>
    <t>"Ошибки - наши лучшие друзья!"</t>
  </si>
  <si>
    <t xml:space="preserve">Лехнер Ольга Андреевна 89165202112
</t>
  </si>
  <si>
    <t>"Учитель может всё"</t>
  </si>
  <si>
    <t xml:space="preserve">Долгих Елена Владимировна 8-903-596-58-33
</t>
  </si>
  <si>
    <t>13, 13, 13 , 12, 12, 13, 13, 13, 12</t>
  </si>
  <si>
    <t>"Соцпартнерство-трамплин в будущее"</t>
  </si>
  <si>
    <t>Альхамати Грегори, Хренов Сергей</t>
  </si>
  <si>
    <t>"Первый день-1 сентября!"</t>
  </si>
  <si>
    <t>Ильина Дарья</t>
  </si>
  <si>
    <t>"Удивительный мир театра"</t>
  </si>
  <si>
    <t>"Школьная жизнь"</t>
  </si>
  <si>
    <t>Малов Лев, Малова Вера</t>
  </si>
  <si>
    <t>"Рельсы, рельсы, шпалы, шпалы…"</t>
  </si>
  <si>
    <t>Пичкур Полина, Вандаева София, Евдокимова Алина, Минковская Дарья</t>
  </si>
  <si>
    <t>МБОУ СОШ № 24</t>
  </si>
  <si>
    <t>Мир - глазами детей</t>
  </si>
  <si>
    <t>Шмелёва Алина Николаевна 89165518886</t>
  </si>
  <si>
    <t>13,14,13,13</t>
  </si>
  <si>
    <t>Печников Георгий</t>
  </si>
  <si>
    <t>"Наш юнармейский класс"</t>
  </si>
  <si>
    <t>Котельникова Марина Геннадьевна 89032150290</t>
  </si>
  <si>
    <t>15-18 лет</t>
  </si>
  <si>
    <t>Завьялова Анастасия, Горбунов Дмитрий, Водолеева Юлия</t>
  </si>
  <si>
    <t>Степанова Екатерина Дмитриевна (89161297667)</t>
  </si>
  <si>
    <t>16,16,15</t>
  </si>
  <si>
    <t>Криворук Александра, Ягодова Виктория</t>
  </si>
  <si>
    <t>"Операция - сдать!"</t>
  </si>
  <si>
    <t>Захарков Антон</t>
  </si>
  <si>
    <t>МБОУ "Марфинская СОШ"</t>
  </si>
  <si>
    <t>видеоролик о юбилее школы</t>
  </si>
  <si>
    <t>Рогатина Светлана Викторовна 84955778535</t>
  </si>
  <si>
    <t>Доценко Даниил, Балагуров Петр</t>
  </si>
  <si>
    <t>МБОУ СОШ № 5</t>
  </si>
  <si>
    <t>"Во благо"</t>
  </si>
  <si>
    <t>Гришина М.А. 89261271475</t>
  </si>
  <si>
    <t>МБОУ СОШ № 25</t>
  </si>
  <si>
    <t>"Использование лазерной указки в проведении школьного эксперимента по оптике"</t>
  </si>
  <si>
    <t>Шакирова Е.М. 89032065704, Кобзев Д.Е. 89102072371</t>
  </si>
  <si>
    <t>3D моделирование и анимация</t>
  </si>
  <si>
    <t>8-10 лет</t>
  </si>
  <si>
    <t>Кузнецова Арина</t>
  </si>
  <si>
    <t>НОЧУ "Центр образования "Международная гимназия в Новых Вешках"</t>
  </si>
  <si>
    <t>Портал</t>
  </si>
  <si>
    <t>I</t>
  </si>
  <si>
    <t>Грошев Никита</t>
  </si>
  <si>
    <t>Прошлое и будущее</t>
  </si>
  <si>
    <t>II</t>
  </si>
  <si>
    <t>Дёмина Арина</t>
  </si>
  <si>
    <t>Кот в космосе</t>
  </si>
  <si>
    <t>III</t>
  </si>
  <si>
    <t>11-14 лет</t>
  </si>
  <si>
    <t>Морозов Вячеслав</t>
  </si>
  <si>
    <t>МБОУ СОШ №27 г. Мытищи</t>
  </si>
  <si>
    <t>Будущее рядом с нами</t>
  </si>
  <si>
    <t>Шнайдер Руслан</t>
  </si>
  <si>
    <t>МБУ ДО "Пироговская СДШИ" г. Мытищи</t>
  </si>
  <si>
    <t>Зеркало Времени</t>
  </si>
  <si>
    <t>Аршинова Ева</t>
  </si>
  <si>
    <t>Любовь в космосе</t>
  </si>
  <si>
    <t>Есин Александр</t>
  </si>
  <si>
    <t>МБУ ДПО "УЦПК"</t>
  </si>
  <si>
    <t>Спиннер-театр</t>
  </si>
  <si>
    <t>Юнг Мария</t>
  </si>
  <si>
    <t>Проекции разума</t>
  </si>
  <si>
    <t>Кирьянов Артем</t>
  </si>
  <si>
    <t>На сцене — фигуры</t>
  </si>
  <si>
    <t>Компьютерная графика</t>
  </si>
  <si>
    <t xml:space="preserve"> 8-10 лет</t>
  </si>
  <si>
    <t>МБОУ СОШ №26</t>
  </si>
  <si>
    <t>Животное с параллельного мира</t>
  </si>
  <si>
    <t>Моренко Кристина</t>
  </si>
  <si>
    <t xml:space="preserve"> Художественная студия для детей и молодежи БУК "МУзей Либеров-центр" г. Омск</t>
  </si>
  <si>
    <t>Кошачья рыбалка</t>
  </si>
  <si>
    <t>Суворова Арина</t>
  </si>
  <si>
    <t>Северное сияние</t>
  </si>
  <si>
    <t>Бруева Мария</t>
  </si>
  <si>
    <t>МБУДО "Детская школа искусств №2" г. Новоалтайск, Алтайский край</t>
  </si>
  <si>
    <t>Хранители огня</t>
  </si>
  <si>
    <t>Ченосова Арина</t>
  </si>
  <si>
    <t>Миры в мыльных пузырях</t>
  </si>
  <si>
    <t>Загребельная Екатерина</t>
  </si>
  <si>
    <t>МБУ ДО "Детская школа искусств №2" г. Новоалтайск, Алтайский край</t>
  </si>
  <si>
    <t>Мир музыки</t>
  </si>
  <si>
    <t>Дмитринёв Глеб</t>
  </si>
  <si>
    <t>Каравелла</t>
  </si>
  <si>
    <t>Козлова Дарья</t>
  </si>
  <si>
    <t>Закристалье</t>
  </si>
  <si>
    <t>Киселева Варвара</t>
  </si>
  <si>
    <t>МБУ ДО "Детская школа искусств №2" г. Новоалтайск Алтайский край</t>
  </si>
  <si>
    <t>Макет афиши спектакля "Снегурочка"</t>
  </si>
  <si>
    <t>Григорян Луиза</t>
  </si>
  <si>
    <t>Маски вместо чувств</t>
  </si>
  <si>
    <t>Бандо Алина</t>
  </si>
  <si>
    <t>Театральная Галерея</t>
  </si>
  <si>
    <t>Мир увлечений</t>
  </si>
  <si>
    <t>Осипов Вячеслав</t>
  </si>
  <si>
    <t>Стимпанк</t>
  </si>
  <si>
    <t>Сысоев Роман</t>
  </si>
  <si>
    <t>Одинокий космос</t>
  </si>
  <si>
    <t>Середкина Дарья</t>
  </si>
  <si>
    <t>МКОУ ДО "ДХШ г. Свирска" Иркутская область</t>
  </si>
  <si>
    <t>Мой паровой друг</t>
  </si>
  <si>
    <t>Мультимедийный ролик</t>
  </si>
  <si>
    <t>Таюрская Вероника(9), Кожелюк Валерия(10), Столяров Артём(10)</t>
  </si>
  <si>
    <t>МБОУ "Средняя общеобразовательная школа №5" г. Ангарск, Иркутская область</t>
  </si>
  <si>
    <t>Пластелиновый мультфильм "Репка"</t>
  </si>
  <si>
    <t>Сысак Матвей</t>
  </si>
  <si>
    <t>Дворец творчества детей и молодёжи г. Ангарск, Иркутская область</t>
  </si>
  <si>
    <t>"Музей на свалке"</t>
  </si>
  <si>
    <t>Миншутин Семён</t>
  </si>
  <si>
    <t>МБОУ "СОШ №17" г. Ангарск Иркутская область</t>
  </si>
  <si>
    <t>Правила поведение в театре!</t>
  </si>
  <si>
    <t>Малов Лев(12), Ильина Дарья(12), Малова Вера (9)</t>
  </si>
  <si>
    <t>МБОУ "Лицей2"</t>
  </si>
  <si>
    <t>Космос - это интересно</t>
  </si>
  <si>
    <t>МБОУ "Средняя общеобразовательная школа 32"</t>
  </si>
  <si>
    <t>Муха-Чистюха</t>
  </si>
  <si>
    <t>МБОУ СОШ №31</t>
  </si>
  <si>
    <t>"Вся жизнь театр"</t>
  </si>
  <si>
    <t>Если бы дни недели были людьми</t>
  </si>
  <si>
    <t>Рыбалко Константин</t>
  </si>
  <si>
    <t>МБОУ СОШ №28 г. Мытищи</t>
  </si>
  <si>
    <t>Бумажный Кот: The ФYTYPE</t>
  </si>
  <si>
    <t>Топоркова Полина</t>
  </si>
  <si>
    <t>МБУ ДО "СЮТ" г. Мытищи</t>
  </si>
  <si>
    <t>Страна чудес</t>
  </si>
  <si>
    <t>Кострица Анатолий(15), Шималович Карина(16), Яскевич Ксения(16)</t>
  </si>
  <si>
    <t>ГУО "Усяжская средняя школа" Смолевинского района Минской области, Республика Беларусь г. Усяж</t>
  </si>
  <si>
    <t>В реальность за мечтой!</t>
  </si>
  <si>
    <t>Антонова Любовь, Гасиловский Александр, Гёзалян Жора, Гороян Валерия-Андрея, Клочкова Милана, Давыдова Ксения, Кошкина Ксения, Петросян Гарник, Яцков Тихон</t>
  </si>
  <si>
    <t>Сводная ведомость</t>
  </si>
  <si>
    <t>2.12.2019-5.12.2019</t>
  </si>
  <si>
    <t>Куклева Екатерина</t>
  </si>
  <si>
    <t>Малая Мария</t>
  </si>
  <si>
    <t>Лопотухина Вероника Викторовна 8-969-348-76-86</t>
  </si>
  <si>
    <t>Бахчагулян Амалия, Подопригорова Арина</t>
  </si>
  <si>
    <t>Младшая ВК</t>
  </si>
  <si>
    <t>Средняя ВК</t>
  </si>
  <si>
    <t>Старшая ВК</t>
  </si>
  <si>
    <t>МБОУ "Лицей № 2"</t>
  </si>
  <si>
    <t>МБУ ДО "СЮТ"</t>
  </si>
  <si>
    <t>МБОУ "Гимназия №16"</t>
  </si>
  <si>
    <t>"Чрезвычайно важная кнопка"</t>
  </si>
  <si>
    <t>Атапина Марина, Бабкина Дарья</t>
  </si>
  <si>
    <t>"О, спорт! Ты-жизнь!"</t>
  </si>
  <si>
    <t>"Театральное измерение"</t>
  </si>
  <si>
    <t>13,14,13</t>
  </si>
  <si>
    <t>"Вот какие мы всезнайки"</t>
  </si>
  <si>
    <t>спецприз</t>
  </si>
  <si>
    <t>Паппе Максим, Богданов Корней</t>
  </si>
  <si>
    <t>Самарина Анастасия, Завалова Виктория, Новиков Михаил, Старостина Дарья</t>
  </si>
  <si>
    <t>Самарина Анастасия, Завалова Виктория, Новиков Михаил</t>
  </si>
  <si>
    <t>Волков Александр, Левченков Роман</t>
  </si>
  <si>
    <t>Белюх Владислава, Моргунов Артем</t>
  </si>
  <si>
    <t>Павлюченков Никита</t>
  </si>
  <si>
    <t>Александрова Татьяна</t>
  </si>
  <si>
    <t>Павлюченков Никита, Недосекин Даниил, Бесхлебный Даниэль</t>
  </si>
  <si>
    <t>Ссылка на работу</t>
  </si>
  <si>
    <t>https://povedniki.schoolmsk.ru/site/pub?id=71</t>
  </si>
  <si>
    <t>http://school31.edummr.ru/index.php/ru/vospitatelnaya-rabota/tvorcheskie-konkursy/5206-konkurs-mir</t>
  </si>
  <si>
    <t> http://mbsou.edummr.ru/?page_id=3412</t>
  </si>
  <si>
    <t>https://mlgym33.edumsko.ru/about/tour/119472</t>
  </si>
  <si>
    <t>http://skola-8.ru/novosti/news_post/videoroliki-na-okruzhnoj-konkurs-mir-glazami-detej</t>
  </si>
  <si>
    <t>https://sch2myt.edumsko.ru/about/tour/119517</t>
  </si>
  <si>
    <t>Чрезвычайно ВАЖНАЯ кнопка 2.mp4 (78768568)</t>
  </si>
  <si>
    <t>https://sch26myt.edumsko.ru/about/tour</t>
  </si>
  <si>
    <t>https://youtu.be/2fRiAcr_zC8</t>
  </si>
  <si>
    <t>https://youtu.be/rGmYbn0GiHU</t>
  </si>
  <si>
    <t xml:space="preserve">https://youtu.be/JaYJJ51gwEw </t>
  </si>
  <si>
    <t xml:space="preserve">https://youtu.be/AvznFq4bYfE </t>
  </si>
  <si>
    <t xml:space="preserve">https://youtu.be/qHUA4L5-JOI  </t>
  </si>
  <si>
    <t xml:space="preserve">https://youtu.be/bGtraKBknIs </t>
  </si>
  <si>
    <t xml:space="preserve">https://youtu.be/0YVDWhqPNaw </t>
  </si>
  <si>
    <t xml:space="preserve">https://youtu.be/f3r1XwCz9Qc </t>
  </si>
  <si>
    <t xml:space="preserve">https://youtu.be/UwjudoeVwes </t>
  </si>
  <si>
    <t xml:space="preserve">https://youtu.be/Qwm6ujqW2Zc  </t>
  </si>
  <si>
    <t xml:space="preserve">https://youtu.be/np0pI9-rRpM </t>
  </si>
  <si>
    <t xml:space="preserve">https://youtu.be/rsPOP1U0p-w </t>
  </si>
  <si>
    <t xml:space="preserve">https://youtu.be/O84a4a30wpk  </t>
  </si>
  <si>
    <t xml:space="preserve">                                                                                             https://youtu.be/LHLKsya4nYM </t>
  </si>
  <si>
    <t>https://sh10.edumsko.ru/about/news/1358442</t>
  </si>
  <si>
    <t>https://sh10.edumsko.ru/about/news/1358758</t>
  </si>
  <si>
    <t>https://sh10.edumsko.ru/about/news/1358785</t>
  </si>
  <si>
    <t>http://school24.edummr.ru/?page_id=1017 </t>
  </si>
  <si>
    <t>Вот какие мы всезнайки! Ильина Дарья Мытищи 1.mp4 (66589106)</t>
  </si>
  <si>
    <t>О, спорт! Ты - жизнь Атапина Марина, Бабкина Дарья, Мытищи 1.mp4 (102735776)</t>
  </si>
  <si>
    <t>ТЕАТРАЛЬНОЕ ИЗМЕРЕНИЕ 1.mp4 (403746439)</t>
  </si>
  <si>
    <t>https://www.youtube.com/watch?v=XoO-rT2UwM8&amp;feature=emb_logo</t>
  </si>
  <si>
    <t>http://marfino-shkola.edummr.ru/%d0%ba%d0%be%d0%bd%d0%ba%d1%83%d1%80%d1%81%d1%8b/</t>
  </si>
  <si>
    <t>https://mytishi-school-5.edumsko.ru/about/tv/post/606331</t>
  </si>
  <si>
    <t>https://www.youtube.com/watch?v=qobImuTQd0U&amp;feature=emb_logo</t>
  </si>
  <si>
    <t>не соответствует  требованиям</t>
  </si>
</sst>
</file>

<file path=xl/styles.xml><?xml version="1.0" encoding="utf-8"?>
<styleSheet xmlns="http://schemas.openxmlformats.org/spreadsheetml/2006/main">
  <numFmts count="2">
    <numFmt numFmtId="164" formatCode="[$-419]dd&quot;.&quot;mm&quot;.&quot;yyyy"/>
    <numFmt numFmtId="165" formatCode="#,##0.00&quot; &quot;[$руб.-419];[Red]&quot;-&quot;#,##0.00&quot; &quot;[$руб.-419]"/>
  </numFmts>
  <fonts count="29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2CC"/>
      </patternFill>
    </fill>
    <fill>
      <patternFill patternType="solid">
        <fgColor rgb="FFFFF200"/>
        <bgColor rgb="FFFFF2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</cellStyleXfs>
  <cellXfs count="135">
    <xf numFmtId="0" fontId="0" fillId="0" borderId="0" xfId="0"/>
    <xf numFmtId="0" fontId="0" fillId="0" borderId="0" xfId="0" applyFill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64" fontId="19" fillId="0" borderId="0" xfId="0" applyNumberFormat="1" applyFont="1" applyFill="1"/>
    <xf numFmtId="0" fontId="20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 wrapText="1"/>
    </xf>
    <xf numFmtId="0" fontId="22" fillId="0" borderId="4" xfId="6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0" fillId="0" borderId="3" xfId="0" applyBorder="1"/>
    <xf numFmtId="0" fontId="22" fillId="0" borderId="6" xfId="6" applyFont="1" applyFill="1" applyBorder="1" applyAlignment="1">
      <alignment horizontal="left" vertical="center" wrapText="1"/>
    </xf>
    <xf numFmtId="0" fontId="22" fillId="0" borderId="9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2" fillId="0" borderId="3" xfId="6" applyFont="1" applyFill="1" applyBorder="1" applyAlignment="1">
      <alignment horizontal="left" vertical="center" wrapText="1"/>
    </xf>
    <xf numFmtId="0" fontId="22" fillId="0" borderId="8" xfId="6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22" fillId="9" borderId="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18" fillId="0" borderId="2" xfId="0" applyFont="1" applyFill="1" applyBorder="1" applyAlignment="1">
      <alignment vertical="center" wrapText="1"/>
    </xf>
    <xf numFmtId="0" fontId="20" fillId="10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0" fillId="0" borderId="3" xfId="6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6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6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14" xfId="0" applyFill="1" applyBorder="1"/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vertical="center" wrapText="1"/>
    </xf>
    <xf numFmtId="0" fontId="2" fillId="0" borderId="14" xfId="1" applyFont="1" applyBorder="1" applyAlignment="1">
      <alignment wrapText="1"/>
    </xf>
    <xf numFmtId="0" fontId="2" fillId="0" borderId="14" xfId="1" applyBorder="1" applyAlignment="1">
      <alignment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4" xfId="1" applyFont="1" applyBorder="1" applyAlignment="1">
      <alignment horizontal="justify" vertical="center"/>
    </xf>
    <xf numFmtId="0" fontId="2" fillId="0" borderId="14" xfId="1" applyFont="1" applyFill="1" applyBorder="1" applyAlignment="1">
      <alignment wrapText="1"/>
    </xf>
    <xf numFmtId="0" fontId="2" fillId="0" borderId="14" xfId="1" applyBorder="1" applyAlignment="1">
      <alignment vertical="center" wrapText="1"/>
    </xf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0" fillId="0" borderId="0" xfId="0" applyBorder="1"/>
    <xf numFmtId="0" fontId="22" fillId="11" borderId="3" xfId="0" applyFont="1" applyFill="1" applyBorder="1" applyAlignment="1">
      <alignment horizontal="left" vertical="center" wrapText="1"/>
    </xf>
    <xf numFmtId="0" fontId="22" fillId="11" borderId="4" xfId="0" applyFont="1" applyFill="1" applyBorder="1" applyAlignment="1">
      <alignment horizontal="left" vertical="center" wrapText="1"/>
    </xf>
    <xf numFmtId="0" fontId="2" fillId="11" borderId="14" xfId="1" applyFont="1" applyFill="1" applyBorder="1" applyAlignment="1">
      <alignment horizontal="left" wrapText="1"/>
    </xf>
    <xf numFmtId="0" fontId="22" fillId="11" borderId="5" xfId="0" applyFont="1" applyFill="1" applyBorder="1" applyAlignment="1">
      <alignment horizontal="left" vertical="center" wrapText="1"/>
    </xf>
    <xf numFmtId="0" fontId="22" fillId="11" borderId="3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left" vertical="center"/>
    </xf>
    <xf numFmtId="0" fontId="20" fillId="11" borderId="10" xfId="0" applyFont="1" applyFill="1" applyBorder="1" applyAlignment="1">
      <alignment horizontal="center" vertical="center"/>
    </xf>
    <xf numFmtId="0" fontId="2" fillId="11" borderId="14" xfId="1" applyFont="1" applyFill="1" applyBorder="1" applyAlignment="1">
      <alignment vertical="center"/>
    </xf>
    <xf numFmtId="0" fontId="2" fillId="11" borderId="14" xfId="1" applyFont="1" applyFill="1" applyBorder="1" applyAlignment="1">
      <alignment wrapText="1"/>
    </xf>
    <xf numFmtId="0" fontId="22" fillId="11" borderId="14" xfId="0" applyFont="1" applyFill="1" applyBorder="1" applyAlignment="1">
      <alignment horizontal="left" vertical="center" wrapText="1"/>
    </xf>
    <xf numFmtId="0" fontId="22" fillId="11" borderId="6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left" vertical="center"/>
    </xf>
    <xf numFmtId="0" fontId="22" fillId="11" borderId="14" xfId="6" applyFont="1" applyFill="1" applyBorder="1" applyAlignment="1">
      <alignment horizontal="left" vertical="center" wrapText="1"/>
    </xf>
    <xf numFmtId="0" fontId="2" fillId="11" borderId="14" xfId="1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22" fillId="11" borderId="14" xfId="6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left" vertical="center"/>
    </xf>
    <xf numFmtId="0" fontId="22" fillId="11" borderId="10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3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left" vertical="center"/>
    </xf>
    <xf numFmtId="0" fontId="22" fillId="11" borderId="3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/>
    </xf>
    <xf numFmtId="0" fontId="22" fillId="12" borderId="6" xfId="6" applyFont="1" applyFill="1" applyBorder="1" applyAlignment="1">
      <alignment horizontal="left" vertical="center" wrapText="1"/>
    </xf>
    <xf numFmtId="0" fontId="22" fillId="12" borderId="9" xfId="6" applyFont="1" applyFill="1" applyBorder="1" applyAlignment="1">
      <alignment horizontal="left" vertical="center" wrapText="1"/>
    </xf>
    <xf numFmtId="0" fontId="22" fillId="12" borderId="3" xfId="6" applyFont="1" applyFill="1" applyBorder="1" applyAlignment="1">
      <alignment horizontal="left" vertical="center" wrapText="1"/>
    </xf>
    <xf numFmtId="0" fontId="2" fillId="12" borderId="14" xfId="1" applyFont="1" applyFill="1" applyBorder="1" applyAlignment="1">
      <alignment wrapText="1"/>
    </xf>
    <xf numFmtId="0" fontId="22" fillId="12" borderId="8" xfId="6" applyFont="1" applyFill="1" applyBorder="1" applyAlignment="1">
      <alignment horizontal="left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left" vertical="center" wrapText="1"/>
    </xf>
    <xf numFmtId="0" fontId="22" fillId="12" borderId="3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left" vertical="center" wrapText="1"/>
    </xf>
    <xf numFmtId="0" fontId="22" fillId="12" borderId="4" xfId="6" applyFont="1" applyFill="1" applyBorder="1" applyAlignment="1">
      <alignment horizontal="left" vertical="center" wrapText="1"/>
    </xf>
    <xf numFmtId="0" fontId="2" fillId="12" borderId="14" xfId="1" applyFont="1" applyFill="1" applyBorder="1" applyAlignment="1">
      <alignment vertical="center" wrapText="1"/>
    </xf>
    <xf numFmtId="0" fontId="22" fillId="12" borderId="8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20" fillId="11" borderId="4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</cellXfs>
  <cellStyles count="27">
    <cellStyle name="Accent" xfId="7"/>
    <cellStyle name="Accent 1" xfId="8"/>
    <cellStyle name="Accent 2" xfId="9"/>
    <cellStyle name="Accent 3" xfId="10"/>
    <cellStyle name="Bad" xfId="11"/>
    <cellStyle name="Error" xfId="12"/>
    <cellStyle name="Footnote" xfId="13"/>
    <cellStyle name="Good" xfId="14"/>
    <cellStyle name="Heading" xfId="15"/>
    <cellStyle name="Heading (user)" xfId="16"/>
    <cellStyle name="Heading 1" xfId="17"/>
    <cellStyle name="Heading 2" xfId="18"/>
    <cellStyle name="Heading1" xfId="19"/>
    <cellStyle name="Neutral" xfId="20"/>
    <cellStyle name="Note" xfId="21"/>
    <cellStyle name="Result" xfId="22"/>
    <cellStyle name="Result2" xfId="23"/>
    <cellStyle name="Status" xfId="24"/>
    <cellStyle name="Text" xfId="25"/>
    <cellStyle name="Warning" xfId="26"/>
    <cellStyle name="Гиперссылка" xfId="1"/>
    <cellStyle name="Гиперссылка 2" xfId="2"/>
    <cellStyle name="Гиперссылка 3" xfId="3"/>
    <cellStyle name="Обычный" xfId="0" builtinId="0" customBuiltin="1"/>
    <cellStyle name="Обычный 2" xfId="4"/>
    <cellStyle name="Обычный 3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94;&#1077;&#1085;&#1086;&#1095;&#1085;&#1099;&#1081;%20&#1083;&#1080;&#1089;&#1090;_&#1087;&#1088;&#1077;&#1076;&#1074;_&#1041;&#1091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94;&#1077;&#1085;&#1086;&#1095;&#1085;&#1099;&#1081;%20&#1083;&#1080;&#1089;&#1090;_&#1087;&#1088;&#1077;&#1076;&#1074;_&#1050;&#1091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94;&#1077;&#1085;&#1086;&#1095;&#1085;&#1099;&#1081;%20&#1083;&#1080;&#1089;&#1090;_&#1063;&#1077;&#1083;&#1077;&#1085;&#1075;&#1080;&#1088;%20&#1057;&#106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94;&#1077;&#1085;&#1086;&#1095;&#1085;&#1099;&#1081;%20&#1083;&#1080;&#1089;&#1090;_&#1057;&#1090;&#1077;&#1087;&#1072;&#1085;&#1086;&#1074;&#1072;%20&#1042;&#104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94;&#1077;&#1085;&#1086;&#1095;&#1085;&#1099;&#1081;%20&#1083;&#1080;&#1089;&#1090;_&#1057;&#1085;&#1086;&#1087;&#1082;&#1086;&#1074;&#1072;%20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6">
          <cell r="S56">
            <v>11</v>
          </cell>
        </row>
        <row r="57">
          <cell r="S57">
            <v>35</v>
          </cell>
        </row>
        <row r="58">
          <cell r="S58">
            <v>13</v>
          </cell>
        </row>
        <row r="59">
          <cell r="S59">
            <v>38</v>
          </cell>
        </row>
        <row r="60">
          <cell r="S60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6">
          <cell r="S56">
            <v>11</v>
          </cell>
        </row>
        <row r="57">
          <cell r="S57">
            <v>30</v>
          </cell>
        </row>
        <row r="58">
          <cell r="S58">
            <v>12</v>
          </cell>
        </row>
        <row r="59">
          <cell r="S59">
            <v>39</v>
          </cell>
        </row>
        <row r="60">
          <cell r="S60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6">
          <cell r="S56">
            <v>30</v>
          </cell>
        </row>
        <row r="57">
          <cell r="S57">
            <v>30</v>
          </cell>
        </row>
        <row r="58">
          <cell r="S58">
            <v>30</v>
          </cell>
        </row>
        <row r="59">
          <cell r="S59">
            <v>35</v>
          </cell>
        </row>
        <row r="60">
          <cell r="S60">
            <v>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6">
          <cell r="S56">
            <v>11</v>
          </cell>
        </row>
        <row r="57">
          <cell r="S57">
            <v>30</v>
          </cell>
        </row>
        <row r="58">
          <cell r="S58">
            <v>12</v>
          </cell>
        </row>
        <row r="59">
          <cell r="S59">
            <v>39</v>
          </cell>
        </row>
        <row r="60">
          <cell r="S60">
            <v>14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6">
          <cell r="S56">
            <v>22</v>
          </cell>
        </row>
        <row r="57">
          <cell r="S57">
            <v>28</v>
          </cell>
        </row>
        <row r="58">
          <cell r="S58">
            <v>28</v>
          </cell>
        </row>
        <row r="59">
          <cell r="S59">
            <v>38</v>
          </cell>
        </row>
        <row r="60">
          <cell r="S60">
            <v>32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__Anonymous_Sheet_DB__1" displayName="__Anonymous_Sheet_DB__1" ref="B27:Q32" headerRowCount="0" totalsRowShown="0">
  <sortState ref="B27:Q32">
    <sortCondition ref="Q27:Q32"/>
  </sortState>
  <tableColumns count="1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2myt.edumsko.ru/about/tour/119517" TargetMode="External"/><Relationship Id="rId13" Type="http://schemas.openxmlformats.org/officeDocument/2006/relationships/hyperlink" Target="https://youtu.be/2fRiAcr_zC8" TargetMode="External"/><Relationship Id="rId18" Type="http://schemas.openxmlformats.org/officeDocument/2006/relationships/hyperlink" Target="https://youtu.be/bGtraKBknIs" TargetMode="External"/><Relationship Id="rId26" Type="http://schemas.openxmlformats.org/officeDocument/2006/relationships/hyperlink" Target="https://youtu.be/LHLKsya4nYM" TargetMode="External"/><Relationship Id="rId39" Type="http://schemas.openxmlformats.org/officeDocument/2006/relationships/hyperlink" Target="http://skola-8.ru/novosti/news_post/videoroliki-na-okruzhnoj-konkurs-mir-glazami-detej" TargetMode="External"/><Relationship Id="rId3" Type="http://schemas.openxmlformats.org/officeDocument/2006/relationships/hyperlink" Target="http://mbsou.edummr.ru/?page_id=3412" TargetMode="External"/><Relationship Id="rId21" Type="http://schemas.openxmlformats.org/officeDocument/2006/relationships/hyperlink" Target="https://youtu.be/UwjudoeVwes" TargetMode="External"/><Relationship Id="rId34" Type="http://schemas.openxmlformats.org/officeDocument/2006/relationships/hyperlink" Target="http://school24.edummr.ru/?page_id=1017" TargetMode="External"/><Relationship Id="rId42" Type="http://schemas.openxmlformats.org/officeDocument/2006/relationships/hyperlink" Target="https://www.youtube.com/watch?v=XoO-rT2UwM8&amp;feature=emb_logo" TargetMode="External"/><Relationship Id="rId7" Type="http://schemas.openxmlformats.org/officeDocument/2006/relationships/hyperlink" Target="https://sch2myt.edumsko.ru/about/tour/119517" TargetMode="External"/><Relationship Id="rId12" Type="http://schemas.openxmlformats.org/officeDocument/2006/relationships/hyperlink" Target="https://sch26myt.edumsko.ru/about/tour" TargetMode="External"/><Relationship Id="rId17" Type="http://schemas.openxmlformats.org/officeDocument/2006/relationships/hyperlink" Target="https://youtu.be/qHUA4L5-JOI" TargetMode="External"/><Relationship Id="rId25" Type="http://schemas.openxmlformats.org/officeDocument/2006/relationships/hyperlink" Target="https://youtu.be/O84a4a30wpk" TargetMode="External"/><Relationship Id="rId33" Type="http://schemas.openxmlformats.org/officeDocument/2006/relationships/hyperlink" Target="https://sch2myt.edumsko.ru/about/tour/119517" TargetMode="External"/><Relationship Id="rId38" Type="http://schemas.openxmlformats.org/officeDocument/2006/relationships/hyperlink" Target="https://yadi.sk/mail/?hash=3ehux78PHx4UhQzxDubP7A%2FkkbhOk%2FoUU%2Bbw6wpkYswsVjVaUnBbJUZlD7OxQ%2Bnhq%2FJ6bpmRyOJonT3VoXnDag%3D%3D" TargetMode="External"/><Relationship Id="rId46" Type="http://schemas.openxmlformats.org/officeDocument/2006/relationships/comments" Target="../comments1.xml"/><Relationship Id="rId2" Type="http://schemas.openxmlformats.org/officeDocument/2006/relationships/hyperlink" Target="http://school31.edummr.ru/index.php/ru/vospitatelnaya-rabota/tvorcheskie-konkursy/5206-konkurs-mir" TargetMode="External"/><Relationship Id="rId16" Type="http://schemas.openxmlformats.org/officeDocument/2006/relationships/hyperlink" Target="https://youtu.be/AvznFq4bYfE" TargetMode="External"/><Relationship Id="rId20" Type="http://schemas.openxmlformats.org/officeDocument/2006/relationships/hyperlink" Target="https://youtu.be/f3r1XwCz9Qc" TargetMode="External"/><Relationship Id="rId29" Type="http://schemas.openxmlformats.org/officeDocument/2006/relationships/hyperlink" Target="https://sh10.edumsko.ru/about/news/1358785" TargetMode="External"/><Relationship Id="rId41" Type="http://schemas.openxmlformats.org/officeDocument/2006/relationships/hyperlink" Target="https://mytishi-school-5.edumsko.ru/about/tv/post/606331" TargetMode="External"/><Relationship Id="rId1" Type="http://schemas.openxmlformats.org/officeDocument/2006/relationships/hyperlink" Target="https://povedniki.schoolmsk.ru/site/pub?id=71" TargetMode="External"/><Relationship Id="rId6" Type="http://schemas.openxmlformats.org/officeDocument/2006/relationships/hyperlink" Target="http://skola-8.ru/novosti/news_post/videoroliki-na-okruzhnoj-konkurs-mir-glazami-detej" TargetMode="External"/><Relationship Id="rId11" Type="http://schemas.openxmlformats.org/officeDocument/2006/relationships/hyperlink" Target="http://school31.edummr.ru/index.php/ru/vospitatelnaya-rabota/tvorcheskie-konkursy/5206-konkurs-mir" TargetMode="External"/><Relationship Id="rId24" Type="http://schemas.openxmlformats.org/officeDocument/2006/relationships/hyperlink" Target="https://youtu.be/rsPOP1U0p-w" TargetMode="External"/><Relationship Id="rId32" Type="http://schemas.openxmlformats.org/officeDocument/2006/relationships/hyperlink" Target="https://mlgym33.edumsko.ru/about/tour/119472" TargetMode="External"/><Relationship Id="rId37" Type="http://schemas.openxmlformats.org/officeDocument/2006/relationships/hyperlink" Target="https://yadi.sk/mail/?hash=6GFhHkPvdgZE%2BpwbTH2wIVO42fjAzcgs3DhoKR0olOr66EbwhAzopUynWUZ1WZU%2Bq%2FJ6bpmRyOJonT3VoXnDag%3D%3D" TargetMode="External"/><Relationship Id="rId40" Type="http://schemas.openxmlformats.org/officeDocument/2006/relationships/hyperlink" Target="http://marfino-shkola.edummr.ru/&#1082;&#1086;&#1085;&#1082;&#1091;&#1088;&#1089;&#1099;/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s://mlgym33.edumsko.ru/about/tour/119472" TargetMode="External"/><Relationship Id="rId15" Type="http://schemas.openxmlformats.org/officeDocument/2006/relationships/hyperlink" Target="https://youtu.be/JaYJJ51gwEw" TargetMode="External"/><Relationship Id="rId23" Type="http://schemas.openxmlformats.org/officeDocument/2006/relationships/hyperlink" Target="https://youtu.be/np0pI9-rRpM" TargetMode="External"/><Relationship Id="rId28" Type="http://schemas.openxmlformats.org/officeDocument/2006/relationships/hyperlink" Target="https://sh10.edumsko.ru/about/news/1358758" TargetMode="External"/><Relationship Id="rId36" Type="http://schemas.openxmlformats.org/officeDocument/2006/relationships/hyperlink" Target="https://yadi.sk/mail/?hash=koiYJUYP3LtWJ4XotBl85CByxzMsbmzwS9Pu1CooRCo3Cl4ga%2BBxku%2BPePiv6mkmq%2FJ6bpmRyOJonT3VoXnDag%3D%3D" TargetMode="External"/><Relationship Id="rId10" Type="http://schemas.openxmlformats.org/officeDocument/2006/relationships/hyperlink" Target="http://school31.edummr.ru/index.php/ru/vospitatelnaya-rabota/tvorcheskie-konkursy/5206-konkurs-mir" TargetMode="External"/><Relationship Id="rId19" Type="http://schemas.openxmlformats.org/officeDocument/2006/relationships/hyperlink" Target="https://youtu.be/0YVDWhqPNaw" TargetMode="External"/><Relationship Id="rId31" Type="http://schemas.openxmlformats.org/officeDocument/2006/relationships/hyperlink" Target="https://mlgym33.edumsko.ru/about/tour/119472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mlgym33.edumsko.ru/about/tour/119472" TargetMode="External"/><Relationship Id="rId9" Type="http://schemas.openxmlformats.org/officeDocument/2006/relationships/hyperlink" Target="https://yadi.sk/i/diuEQIT_MQcPKw" TargetMode="External"/><Relationship Id="rId14" Type="http://schemas.openxmlformats.org/officeDocument/2006/relationships/hyperlink" Target="https://youtu.be/rGmYbn0GiHU" TargetMode="External"/><Relationship Id="rId22" Type="http://schemas.openxmlformats.org/officeDocument/2006/relationships/hyperlink" Target="https://youtu.be/Qwm6ujqW2Zc" TargetMode="External"/><Relationship Id="rId27" Type="http://schemas.openxmlformats.org/officeDocument/2006/relationships/hyperlink" Target="https://sh10.edumsko.ru/about/news/1358442" TargetMode="External"/><Relationship Id="rId30" Type="http://schemas.openxmlformats.org/officeDocument/2006/relationships/hyperlink" Target="https://mlgym33.edumsko.ru/about/tour/119472" TargetMode="External"/><Relationship Id="rId35" Type="http://schemas.openxmlformats.org/officeDocument/2006/relationships/hyperlink" Target="http://school31.edummr.ru/index.php/ru/vospitatelnaya-rabota/tvorcheskie-konkursy/5206-konkurs-mir" TargetMode="External"/><Relationship Id="rId43" Type="http://schemas.openxmlformats.org/officeDocument/2006/relationships/hyperlink" Target="https://www.youtube.com/watch?v=qobImuTQd0U&amp;feature=emb_log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63"/>
  <sheetViews>
    <sheetView tabSelected="1" zoomScaleNormal="100" workbookViewId="0">
      <selection activeCell="I12" sqref="I12"/>
    </sheetView>
  </sheetViews>
  <sheetFormatPr defaultRowHeight="15"/>
  <cols>
    <col min="1" max="1" width="4.85546875" style="1" customWidth="1"/>
    <col min="2" max="2" width="23.85546875" style="4" customWidth="1"/>
    <col min="3" max="3" width="26.7109375" style="4" customWidth="1"/>
    <col min="4" max="4" width="23.5703125" style="4" bestFit="1" customWidth="1"/>
    <col min="5" max="5" width="23.5703125" style="4" customWidth="1"/>
    <col min="6" max="6" width="18" style="4" customWidth="1"/>
    <col min="7" max="7" width="11.85546875" style="1" customWidth="1"/>
    <col min="8" max="8" width="25" style="4" hidden="1" customWidth="1"/>
    <col min="9" max="13" width="3.85546875" style="1" customWidth="1"/>
    <col min="14" max="14" width="7.85546875" style="1" customWidth="1"/>
    <col min="15" max="15" width="27" style="1" customWidth="1"/>
    <col min="16" max="1015" width="9" style="1" customWidth="1"/>
    <col min="1016" max="1016" width="9.140625" style="1" customWidth="1"/>
    <col min="1017" max="1017" width="9.140625" customWidth="1"/>
  </cols>
  <sheetData>
    <row r="1" spans="1:19" ht="18.75">
      <c r="A1" s="124" t="s">
        <v>220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9" ht="18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9" ht="18.7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 t="s">
        <v>221</v>
      </c>
    </row>
    <row r="4" spans="1:19" ht="18.75">
      <c r="A4" s="2"/>
      <c r="B4" s="2"/>
      <c r="C4" s="2"/>
      <c r="D4" s="2"/>
      <c r="E4" s="2"/>
      <c r="F4" s="2"/>
      <c r="O4" s="5"/>
    </row>
    <row r="5" spans="1:19" ht="31.5" customHeight="1">
      <c r="A5" s="125" t="s">
        <v>1</v>
      </c>
      <c r="B5" s="125" t="s">
        <v>2</v>
      </c>
      <c r="C5" s="125" t="s">
        <v>3</v>
      </c>
      <c r="D5" s="125" t="s">
        <v>4</v>
      </c>
      <c r="E5" s="129" t="s">
        <v>247</v>
      </c>
      <c r="F5" s="125" t="s">
        <v>5</v>
      </c>
      <c r="G5" s="126" t="s">
        <v>6</v>
      </c>
      <c r="H5" s="127" t="s">
        <v>7</v>
      </c>
      <c r="I5" s="128" t="s">
        <v>8</v>
      </c>
      <c r="J5" s="128"/>
      <c r="K5" s="128"/>
      <c r="L5" s="128"/>
      <c r="M5" s="128"/>
      <c r="N5" s="128" t="s">
        <v>9</v>
      </c>
      <c r="O5" s="128" t="s">
        <v>10</v>
      </c>
    </row>
    <row r="6" spans="1:19" ht="31.5" customHeight="1">
      <c r="A6" s="125"/>
      <c r="B6" s="125"/>
      <c r="C6" s="125"/>
      <c r="D6" s="125"/>
      <c r="E6" s="130"/>
      <c r="F6" s="125"/>
      <c r="G6" s="126"/>
      <c r="H6" s="127"/>
      <c r="I6" s="7">
        <v>1</v>
      </c>
      <c r="J6" s="7">
        <v>2</v>
      </c>
      <c r="K6" s="7">
        <v>3</v>
      </c>
      <c r="L6" s="7">
        <v>4</v>
      </c>
      <c r="M6" s="7">
        <v>5</v>
      </c>
      <c r="N6" s="128"/>
      <c r="O6" s="128"/>
      <c r="Q6" s="68"/>
      <c r="R6" s="68"/>
      <c r="S6" s="68"/>
    </row>
    <row r="7" spans="1:19" ht="18.75">
      <c r="A7" s="123" t="s">
        <v>226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Q7" s="68"/>
      <c r="R7" s="68"/>
      <c r="S7" s="68"/>
    </row>
    <row r="8" spans="1:19" ht="18.75">
      <c r="A8" s="115" t="s">
        <v>11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Q8" s="68"/>
      <c r="R8" s="68"/>
      <c r="S8" s="68"/>
    </row>
    <row r="9" spans="1:19" ht="47.25">
      <c r="A9" s="6"/>
      <c r="B9" s="71" t="s">
        <v>12</v>
      </c>
      <c r="C9" s="72" t="s">
        <v>13</v>
      </c>
      <c r="D9" s="71" t="s">
        <v>14</v>
      </c>
      <c r="E9" s="73" t="s">
        <v>248</v>
      </c>
      <c r="F9" s="74" t="s">
        <v>15</v>
      </c>
      <c r="G9" s="75">
        <v>9</v>
      </c>
      <c r="H9" s="76"/>
      <c r="I9" s="75">
        <v>15</v>
      </c>
      <c r="J9" s="75">
        <v>13</v>
      </c>
      <c r="K9" s="75">
        <v>27</v>
      </c>
      <c r="L9" s="75">
        <v>15</v>
      </c>
      <c r="M9" s="75">
        <v>15</v>
      </c>
      <c r="N9" s="77">
        <v>17</v>
      </c>
      <c r="O9" s="76" t="s">
        <v>139</v>
      </c>
      <c r="Q9" s="69"/>
      <c r="R9" s="69"/>
      <c r="S9" s="68"/>
    </row>
    <row r="10" spans="1:19" ht="25.5" customHeight="1">
      <c r="A10" s="6"/>
      <c r="B10" s="78" t="s">
        <v>16</v>
      </c>
      <c r="C10" s="72" t="s">
        <v>17</v>
      </c>
      <c r="D10" s="71" t="s">
        <v>18</v>
      </c>
      <c r="E10" s="73" t="s">
        <v>249</v>
      </c>
      <c r="F10" s="74" t="s">
        <v>19</v>
      </c>
      <c r="G10" s="75">
        <v>8</v>
      </c>
      <c r="H10" s="76"/>
      <c r="I10" s="75">
        <v>38</v>
      </c>
      <c r="J10" s="75">
        <v>38</v>
      </c>
      <c r="K10" s="75">
        <v>33</v>
      </c>
      <c r="L10" s="75">
        <v>38</v>
      </c>
      <c r="M10" s="75">
        <v>31</v>
      </c>
      <c r="N10" s="76">
        <v>35.6</v>
      </c>
      <c r="O10" s="79" t="s">
        <v>133</v>
      </c>
      <c r="Q10" s="69"/>
      <c r="R10" s="69"/>
      <c r="S10" s="68"/>
    </row>
    <row r="11" spans="1:19" ht="63">
      <c r="A11" s="6"/>
      <c r="B11" s="78" t="s">
        <v>20</v>
      </c>
      <c r="C11" s="72" t="s">
        <v>21</v>
      </c>
      <c r="D11" s="71" t="s">
        <v>22</v>
      </c>
      <c r="E11" s="80" t="s">
        <v>250</v>
      </c>
      <c r="F11" s="74" t="s">
        <v>23</v>
      </c>
      <c r="G11" s="75">
        <v>9</v>
      </c>
      <c r="H11" s="76"/>
      <c r="I11" s="119"/>
      <c r="J11" s="120"/>
      <c r="K11" s="120"/>
      <c r="L11" s="120"/>
      <c r="M11" s="121"/>
      <c r="N11" s="76"/>
      <c r="O11" s="76" t="s">
        <v>238</v>
      </c>
      <c r="Q11" s="69"/>
      <c r="R11" s="69"/>
      <c r="S11" s="68"/>
    </row>
    <row r="12" spans="1:19" ht="63">
      <c r="A12" s="105"/>
      <c r="B12" s="106" t="s">
        <v>223</v>
      </c>
      <c r="C12" s="107" t="s">
        <v>24</v>
      </c>
      <c r="D12" s="106" t="s">
        <v>25</v>
      </c>
      <c r="E12" s="108" t="s">
        <v>251</v>
      </c>
      <c r="F12" s="109" t="s">
        <v>26</v>
      </c>
      <c r="G12" s="104">
        <v>8</v>
      </c>
      <c r="H12" s="105"/>
      <c r="I12" s="104">
        <v>9</v>
      </c>
      <c r="J12" s="104">
        <v>16</v>
      </c>
      <c r="K12" s="104">
        <v>23</v>
      </c>
      <c r="L12" s="104">
        <v>19</v>
      </c>
      <c r="M12" s="104">
        <v>18</v>
      </c>
      <c r="N12" s="105">
        <v>17</v>
      </c>
      <c r="O12" s="105" t="s">
        <v>139</v>
      </c>
      <c r="Q12" s="69"/>
      <c r="R12" s="69"/>
      <c r="S12" s="68"/>
    </row>
    <row r="13" spans="1:19" ht="63">
      <c r="A13" s="6"/>
      <c r="B13" s="17" t="s">
        <v>222</v>
      </c>
      <c r="C13" s="18" t="s">
        <v>24</v>
      </c>
      <c r="D13" s="8" t="s">
        <v>27</v>
      </c>
      <c r="E13" s="61" t="s">
        <v>251</v>
      </c>
      <c r="F13" s="19" t="s">
        <v>224</v>
      </c>
      <c r="G13" s="20">
        <v>9</v>
      </c>
      <c r="H13" s="21"/>
      <c r="I13" s="11">
        <v>4</v>
      </c>
      <c r="J13" s="11">
        <v>16</v>
      </c>
      <c r="K13" s="11">
        <v>27</v>
      </c>
      <c r="L13" s="11">
        <v>16</v>
      </c>
      <c r="M13" s="11">
        <v>12</v>
      </c>
      <c r="N13" s="54">
        <v>15</v>
      </c>
      <c r="O13" s="54"/>
      <c r="Q13" s="69"/>
      <c r="R13" s="69"/>
      <c r="S13" s="68"/>
    </row>
    <row r="14" spans="1:19" ht="75">
      <c r="A14" s="96"/>
      <c r="B14" s="97" t="s">
        <v>28</v>
      </c>
      <c r="C14" s="98" t="s">
        <v>29</v>
      </c>
      <c r="D14" s="99" t="s">
        <v>30</v>
      </c>
      <c r="E14" s="100" t="s">
        <v>252</v>
      </c>
      <c r="F14" s="101" t="s">
        <v>31</v>
      </c>
      <c r="G14" s="102">
        <v>10</v>
      </c>
      <c r="H14" s="103"/>
      <c r="I14" s="104">
        <v>7</v>
      </c>
      <c r="J14" s="104">
        <v>12</v>
      </c>
      <c r="K14" s="104">
        <v>28</v>
      </c>
      <c r="L14" s="104">
        <v>11</v>
      </c>
      <c r="M14" s="104">
        <v>28</v>
      </c>
      <c r="N14" s="105">
        <v>17.600000000000001</v>
      </c>
      <c r="O14" s="105" t="s">
        <v>136</v>
      </c>
      <c r="Q14" s="69"/>
      <c r="R14" s="69"/>
      <c r="S14" s="68"/>
    </row>
    <row r="15" spans="1:19" ht="63">
      <c r="A15" s="6"/>
      <c r="B15" s="22" t="s">
        <v>32</v>
      </c>
      <c r="C15" s="9" t="s">
        <v>229</v>
      </c>
      <c r="D15" s="14" t="s">
        <v>33</v>
      </c>
      <c r="E15" s="63" t="s">
        <v>253</v>
      </c>
      <c r="F15" s="23" t="s">
        <v>34</v>
      </c>
      <c r="G15" s="26">
        <v>8.6999999999999993</v>
      </c>
      <c r="H15" s="8"/>
      <c r="I15" s="11">
        <v>6</v>
      </c>
      <c r="J15" s="11">
        <v>12</v>
      </c>
      <c r="K15" s="11">
        <v>24</v>
      </c>
      <c r="L15" s="11">
        <v>12</v>
      </c>
      <c r="M15" s="11">
        <v>21</v>
      </c>
      <c r="N15" s="54">
        <v>15</v>
      </c>
      <c r="O15" s="54"/>
      <c r="Q15" s="69"/>
      <c r="R15" s="69"/>
      <c r="S15" s="68"/>
    </row>
    <row r="16" spans="1:19" ht="63">
      <c r="A16" s="6"/>
      <c r="B16" s="22" t="s">
        <v>35</v>
      </c>
      <c r="C16" s="9" t="s">
        <v>229</v>
      </c>
      <c r="D16" s="27" t="s">
        <v>36</v>
      </c>
      <c r="E16" s="62" t="s">
        <v>253</v>
      </c>
      <c r="F16" s="23" t="s">
        <v>34</v>
      </c>
      <c r="G16" s="26">
        <v>9.9</v>
      </c>
      <c r="H16" s="8"/>
      <c r="I16" s="11">
        <v>5</v>
      </c>
      <c r="J16" s="11">
        <v>13</v>
      </c>
      <c r="K16" s="11">
        <v>28</v>
      </c>
      <c r="L16" s="11">
        <v>13</v>
      </c>
      <c r="M16" s="11">
        <v>20</v>
      </c>
      <c r="N16" s="54">
        <v>15.8</v>
      </c>
      <c r="O16" s="21"/>
      <c r="Q16" s="69"/>
      <c r="R16" s="69"/>
      <c r="S16" s="68"/>
    </row>
    <row r="17" spans="1:19" ht="63">
      <c r="A17" s="6"/>
      <c r="B17" s="22" t="s">
        <v>239</v>
      </c>
      <c r="C17" s="9" t="s">
        <v>230</v>
      </c>
      <c r="D17" s="22" t="s">
        <v>232</v>
      </c>
      <c r="E17" s="63" t="s">
        <v>254</v>
      </c>
      <c r="F17" s="23" t="s">
        <v>34</v>
      </c>
      <c r="G17" s="26">
        <v>8.8000000000000007</v>
      </c>
      <c r="H17" s="8"/>
      <c r="I17" s="11">
        <v>10</v>
      </c>
      <c r="J17" s="11">
        <v>13</v>
      </c>
      <c r="K17" s="11"/>
      <c r="L17" s="11">
        <v>13</v>
      </c>
      <c r="M17" s="11">
        <v>28</v>
      </c>
      <c r="N17" s="55">
        <v>16</v>
      </c>
      <c r="O17" s="56"/>
      <c r="Q17" s="69"/>
      <c r="R17" s="68"/>
      <c r="S17" s="68"/>
    </row>
    <row r="18" spans="1:19" ht="18.75">
      <c r="A18" s="122" t="s">
        <v>227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17"/>
      <c r="Q18" s="68"/>
      <c r="R18" s="68"/>
      <c r="S18" s="68"/>
    </row>
    <row r="19" spans="1:19" ht="18.75">
      <c r="A19" s="116" t="s">
        <v>37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Q19" s="68"/>
      <c r="R19" s="68"/>
      <c r="S19" s="68"/>
    </row>
    <row r="20" spans="1:19" ht="90">
      <c r="A20" s="29"/>
      <c r="B20" s="22" t="s">
        <v>38</v>
      </c>
      <c r="C20" s="10" t="s">
        <v>17</v>
      </c>
      <c r="D20" s="8" t="s">
        <v>39</v>
      </c>
      <c r="E20" s="64" t="s">
        <v>249</v>
      </c>
      <c r="F20" s="8" t="s">
        <v>40</v>
      </c>
      <c r="G20" s="11">
        <v>12</v>
      </c>
      <c r="H20" s="12"/>
      <c r="I20" s="11">
        <v>17</v>
      </c>
      <c r="J20" s="11">
        <v>24</v>
      </c>
      <c r="K20" s="11">
        <v>34</v>
      </c>
      <c r="L20" s="11">
        <v>24</v>
      </c>
      <c r="M20" s="11">
        <v>35</v>
      </c>
      <c r="N20" s="52">
        <v>26.8</v>
      </c>
      <c r="O20" s="52"/>
      <c r="Q20" s="69"/>
      <c r="R20" s="69"/>
      <c r="S20" s="68"/>
    </row>
    <row r="21" spans="1:19" ht="90">
      <c r="A21" s="29"/>
      <c r="B21" s="22" t="s">
        <v>41</v>
      </c>
      <c r="C21" s="10" t="s">
        <v>17</v>
      </c>
      <c r="D21" s="8" t="s">
        <v>42</v>
      </c>
      <c r="E21" s="64" t="s">
        <v>249</v>
      </c>
      <c r="F21" s="8" t="s">
        <v>43</v>
      </c>
      <c r="G21" s="11">
        <v>13</v>
      </c>
      <c r="H21" s="12"/>
      <c r="I21" s="11">
        <v>16</v>
      </c>
      <c r="J21" s="11">
        <v>12</v>
      </c>
      <c r="K21" s="11">
        <v>32</v>
      </c>
      <c r="L21" s="11">
        <v>12</v>
      </c>
      <c r="M21" s="11">
        <v>32</v>
      </c>
      <c r="N21" s="52">
        <v>20.8</v>
      </c>
      <c r="O21" s="52"/>
      <c r="Q21" s="69"/>
      <c r="R21" s="69"/>
      <c r="S21" s="68"/>
    </row>
    <row r="22" spans="1:19" ht="47.25">
      <c r="A22" s="26"/>
      <c r="B22" s="58" t="s">
        <v>44</v>
      </c>
      <c r="C22" s="15" t="s">
        <v>45</v>
      </c>
      <c r="D22" s="24" t="s">
        <v>46</v>
      </c>
      <c r="E22" s="61" t="s">
        <v>255</v>
      </c>
      <c r="F22" s="8" t="s">
        <v>47</v>
      </c>
      <c r="G22" s="11">
        <v>11</v>
      </c>
      <c r="H22" s="12"/>
      <c r="I22" s="11">
        <v>9</v>
      </c>
      <c r="J22" s="11">
        <v>9</v>
      </c>
      <c r="K22" s="11">
        <v>30</v>
      </c>
      <c r="L22" s="11">
        <v>9</v>
      </c>
      <c r="M22" s="11">
        <v>19</v>
      </c>
      <c r="N22" s="52">
        <v>15.2</v>
      </c>
      <c r="O22" s="52"/>
      <c r="Q22" s="69"/>
      <c r="R22" s="69"/>
      <c r="S22" s="68"/>
    </row>
    <row r="23" spans="1:19" ht="63">
      <c r="A23" s="29"/>
      <c r="B23" s="49" t="s">
        <v>240</v>
      </c>
      <c r="C23" s="49" t="s">
        <v>230</v>
      </c>
      <c r="D23" s="49" t="s">
        <v>48</v>
      </c>
      <c r="E23" s="60" t="s">
        <v>256</v>
      </c>
      <c r="F23" s="10" t="s">
        <v>49</v>
      </c>
      <c r="G23" s="11" t="s">
        <v>50</v>
      </c>
      <c r="H23" s="12"/>
      <c r="I23" s="112" t="s">
        <v>281</v>
      </c>
      <c r="J23" s="113"/>
      <c r="K23" s="113"/>
      <c r="L23" s="113"/>
      <c r="M23" s="114"/>
      <c r="N23" s="52"/>
      <c r="O23" s="52"/>
    </row>
    <row r="24" spans="1:19" ht="63">
      <c r="A24" s="29"/>
      <c r="B24" s="49" t="s">
        <v>240</v>
      </c>
      <c r="C24" s="49" t="s">
        <v>230</v>
      </c>
      <c r="D24" s="49" t="s">
        <v>51</v>
      </c>
      <c r="E24" s="60" t="s">
        <v>257</v>
      </c>
      <c r="F24" s="10" t="s">
        <v>49</v>
      </c>
      <c r="G24" s="11" t="s">
        <v>50</v>
      </c>
      <c r="H24" s="12"/>
      <c r="I24" s="112" t="s">
        <v>281</v>
      </c>
      <c r="J24" s="113"/>
      <c r="K24" s="113"/>
      <c r="L24" s="113"/>
      <c r="M24" s="114"/>
      <c r="N24" s="52"/>
      <c r="O24" s="52"/>
      <c r="Q24" s="68"/>
      <c r="R24" s="68"/>
    </row>
    <row r="25" spans="1:19" ht="63">
      <c r="A25" s="29"/>
      <c r="B25" s="49" t="s">
        <v>241</v>
      </c>
      <c r="C25" s="49" t="s">
        <v>229</v>
      </c>
      <c r="D25" s="49" t="s">
        <v>52</v>
      </c>
      <c r="E25" s="60" t="s">
        <v>258</v>
      </c>
      <c r="F25" s="10" t="s">
        <v>49</v>
      </c>
      <c r="G25" s="11" t="s">
        <v>53</v>
      </c>
      <c r="H25" s="12"/>
      <c r="I25" s="11">
        <v>8</v>
      </c>
      <c r="J25" s="11">
        <v>11</v>
      </c>
      <c r="K25" s="11">
        <v>19</v>
      </c>
      <c r="L25" s="11">
        <v>11</v>
      </c>
      <c r="M25" s="11">
        <v>16</v>
      </c>
      <c r="N25" s="52">
        <v>13</v>
      </c>
      <c r="O25" s="52"/>
      <c r="Q25" s="69"/>
      <c r="R25" s="68"/>
    </row>
    <row r="26" spans="1:19" ht="63">
      <c r="A26" s="29"/>
      <c r="B26" s="49" t="s">
        <v>54</v>
      </c>
      <c r="C26" s="49" t="s">
        <v>229</v>
      </c>
      <c r="D26" s="49" t="s">
        <v>55</v>
      </c>
      <c r="E26" s="60" t="s">
        <v>259</v>
      </c>
      <c r="F26" s="10" t="s">
        <v>49</v>
      </c>
      <c r="G26" s="26">
        <v>13.13</v>
      </c>
      <c r="H26" s="12"/>
      <c r="I26" s="11">
        <v>10</v>
      </c>
      <c r="J26" s="11">
        <v>8</v>
      </c>
      <c r="K26" s="11">
        <v>15</v>
      </c>
      <c r="L26" s="11">
        <v>8</v>
      </c>
      <c r="M26" s="11">
        <v>10</v>
      </c>
      <c r="N26" s="52">
        <v>10.199999999999999</v>
      </c>
      <c r="O26" s="52"/>
      <c r="Q26" s="69"/>
      <c r="R26" s="68"/>
    </row>
    <row r="27" spans="1:19" ht="63">
      <c r="A27" s="29"/>
      <c r="B27" s="49" t="s">
        <v>56</v>
      </c>
      <c r="C27" s="49" t="s">
        <v>229</v>
      </c>
      <c r="D27" s="49" t="s">
        <v>57</v>
      </c>
      <c r="E27" s="60" t="s">
        <v>260</v>
      </c>
      <c r="F27" s="10" t="s">
        <v>49</v>
      </c>
      <c r="G27" s="26" t="s">
        <v>58</v>
      </c>
      <c r="H27" s="12"/>
      <c r="I27" s="11">
        <v>21</v>
      </c>
      <c r="J27" s="11">
        <v>22</v>
      </c>
      <c r="K27" s="11">
        <v>26</v>
      </c>
      <c r="L27" s="11">
        <v>22</v>
      </c>
      <c r="M27" s="11">
        <v>13</v>
      </c>
      <c r="N27" s="52">
        <v>20.8</v>
      </c>
      <c r="O27" s="52"/>
      <c r="Q27" s="69"/>
      <c r="R27" s="68"/>
    </row>
    <row r="28" spans="1:19" ht="63">
      <c r="A28" s="29"/>
      <c r="B28" s="49" t="s">
        <v>56</v>
      </c>
      <c r="C28" s="49" t="s">
        <v>229</v>
      </c>
      <c r="D28" s="49" t="s">
        <v>59</v>
      </c>
      <c r="E28" s="60" t="s">
        <v>261</v>
      </c>
      <c r="F28" s="10" t="s">
        <v>49</v>
      </c>
      <c r="G28" s="26" t="s">
        <v>58</v>
      </c>
      <c r="H28" s="12"/>
      <c r="I28" s="11">
        <v>25</v>
      </c>
      <c r="J28" s="11">
        <v>25</v>
      </c>
      <c r="K28" s="11">
        <v>32</v>
      </c>
      <c r="L28" s="11">
        <v>25</v>
      </c>
      <c r="M28" s="11">
        <v>10</v>
      </c>
      <c r="N28" s="52">
        <v>23.4</v>
      </c>
      <c r="O28" s="52"/>
      <c r="Q28" s="69"/>
      <c r="R28" s="68"/>
    </row>
    <row r="29" spans="1:19" ht="63">
      <c r="A29" s="29"/>
      <c r="B29" s="49" t="s">
        <v>60</v>
      </c>
      <c r="C29" s="49" t="s">
        <v>229</v>
      </c>
      <c r="D29" s="49" t="s">
        <v>61</v>
      </c>
      <c r="E29" s="60" t="s">
        <v>262</v>
      </c>
      <c r="F29" s="10" t="s">
        <v>49</v>
      </c>
      <c r="G29" s="26" t="s">
        <v>62</v>
      </c>
      <c r="H29" s="12"/>
      <c r="I29" s="11">
        <v>24</v>
      </c>
      <c r="J29" s="11">
        <v>27</v>
      </c>
      <c r="K29" s="11">
        <v>32</v>
      </c>
      <c r="L29" s="11">
        <v>27</v>
      </c>
      <c r="M29" s="11">
        <v>12</v>
      </c>
      <c r="N29" s="52">
        <v>24.4</v>
      </c>
      <c r="O29" s="52"/>
      <c r="Q29" s="69"/>
      <c r="R29" s="68"/>
    </row>
    <row r="30" spans="1:19" ht="63">
      <c r="A30" s="29"/>
      <c r="B30" s="49" t="s">
        <v>63</v>
      </c>
      <c r="C30" s="49" t="s">
        <v>229</v>
      </c>
      <c r="D30" s="49" t="s">
        <v>64</v>
      </c>
      <c r="E30" s="60" t="s">
        <v>263</v>
      </c>
      <c r="F30" s="10" t="s">
        <v>49</v>
      </c>
      <c r="G30" s="26" t="s">
        <v>62</v>
      </c>
      <c r="H30" s="12"/>
      <c r="I30" s="11">
        <v>25</v>
      </c>
      <c r="J30" s="11">
        <v>22</v>
      </c>
      <c r="K30" s="11">
        <v>32</v>
      </c>
      <c r="L30" s="11">
        <v>22</v>
      </c>
      <c r="M30" s="11">
        <v>12</v>
      </c>
      <c r="N30" s="52">
        <v>22.6</v>
      </c>
      <c r="O30" s="52"/>
      <c r="Q30" s="69"/>
      <c r="R30" s="68"/>
    </row>
    <row r="31" spans="1:19" ht="63">
      <c r="A31" s="29"/>
      <c r="B31" s="49" t="s">
        <v>65</v>
      </c>
      <c r="C31" s="49" t="s">
        <v>229</v>
      </c>
      <c r="D31" s="49" t="s">
        <v>66</v>
      </c>
      <c r="E31" s="60" t="s">
        <v>264</v>
      </c>
      <c r="F31" s="10" t="s">
        <v>49</v>
      </c>
      <c r="G31" s="26" t="s">
        <v>62</v>
      </c>
      <c r="H31" s="12"/>
      <c r="I31" s="11">
        <v>24</v>
      </c>
      <c r="J31" s="11">
        <v>21</v>
      </c>
      <c r="K31" s="11">
        <v>36</v>
      </c>
      <c r="L31" s="11">
        <v>21</v>
      </c>
      <c r="M31" s="11">
        <v>13</v>
      </c>
      <c r="N31" s="52">
        <v>23</v>
      </c>
      <c r="O31" s="52"/>
      <c r="Q31" s="69"/>
      <c r="R31" s="68"/>
    </row>
    <row r="32" spans="1:19" ht="63">
      <c r="A32" s="57"/>
      <c r="B32" s="82" t="s">
        <v>67</v>
      </c>
      <c r="C32" s="82" t="s">
        <v>229</v>
      </c>
      <c r="D32" s="82" t="s">
        <v>68</v>
      </c>
      <c r="E32" s="80" t="s">
        <v>265</v>
      </c>
      <c r="F32" s="74" t="s">
        <v>49</v>
      </c>
      <c r="G32" s="83">
        <v>14</v>
      </c>
      <c r="H32" s="84"/>
      <c r="I32" s="75">
        <v>32</v>
      </c>
      <c r="J32" s="75">
        <v>31</v>
      </c>
      <c r="K32" s="75">
        <v>35</v>
      </c>
      <c r="L32" s="75">
        <v>31</v>
      </c>
      <c r="M32" s="75">
        <v>37</v>
      </c>
      <c r="N32" s="76">
        <v>33.200000000000003</v>
      </c>
      <c r="O32" s="76" t="s">
        <v>136</v>
      </c>
      <c r="Q32" s="69"/>
      <c r="R32" s="68"/>
    </row>
    <row r="33" spans="1:1016" ht="63">
      <c r="A33" s="57"/>
      <c r="B33" s="49" t="s">
        <v>69</v>
      </c>
      <c r="C33" s="49" t="s">
        <v>229</v>
      </c>
      <c r="D33" s="49" t="s">
        <v>70</v>
      </c>
      <c r="E33" s="60" t="s">
        <v>266</v>
      </c>
      <c r="F33" s="15" t="s">
        <v>49</v>
      </c>
      <c r="G33" s="31">
        <v>12</v>
      </c>
      <c r="H33" s="32"/>
      <c r="I33" s="11">
        <v>12</v>
      </c>
      <c r="J33" s="11">
        <v>21</v>
      </c>
      <c r="K33" s="11">
        <v>31</v>
      </c>
      <c r="L33" s="11">
        <v>21</v>
      </c>
      <c r="M33" s="11">
        <v>32</v>
      </c>
      <c r="N33" s="52">
        <v>23.4</v>
      </c>
      <c r="O33" s="52"/>
      <c r="Q33" s="69"/>
      <c r="R33" s="68"/>
    </row>
    <row r="34" spans="1:1016" ht="47.25">
      <c r="A34" s="29"/>
      <c r="B34" s="49" t="s">
        <v>71</v>
      </c>
      <c r="C34" s="49" t="s">
        <v>72</v>
      </c>
      <c r="D34" s="49" t="s">
        <v>73</v>
      </c>
      <c r="E34" s="65" t="s">
        <v>267</v>
      </c>
      <c r="F34" s="10" t="s">
        <v>74</v>
      </c>
      <c r="G34" s="11">
        <v>13.13</v>
      </c>
      <c r="H34" s="12"/>
      <c r="I34" s="11">
        <v>10</v>
      </c>
      <c r="J34" s="11">
        <v>9</v>
      </c>
      <c r="K34" s="11">
        <v>18</v>
      </c>
      <c r="L34" s="11">
        <v>9</v>
      </c>
      <c r="M34" s="11">
        <v>27</v>
      </c>
      <c r="N34" s="52">
        <v>14.6</v>
      </c>
      <c r="O34" s="52"/>
      <c r="Q34" s="69"/>
      <c r="R34" s="68"/>
    </row>
    <row r="35" spans="1:1016" ht="47.25">
      <c r="A35" s="29"/>
      <c r="B35" s="82" t="s">
        <v>75</v>
      </c>
      <c r="C35" s="82" t="s">
        <v>72</v>
      </c>
      <c r="D35" s="82" t="s">
        <v>73</v>
      </c>
      <c r="E35" s="80" t="s">
        <v>268</v>
      </c>
      <c r="F35" s="74" t="s">
        <v>74</v>
      </c>
      <c r="G35" s="75">
        <v>13</v>
      </c>
      <c r="H35" s="78"/>
      <c r="I35" s="75">
        <v>30</v>
      </c>
      <c r="J35" s="75">
        <v>26</v>
      </c>
      <c r="K35" s="75">
        <v>21</v>
      </c>
      <c r="L35" s="75">
        <v>35</v>
      </c>
      <c r="M35" s="75">
        <v>38</v>
      </c>
      <c r="N35" s="76">
        <v>30</v>
      </c>
      <c r="O35" s="76" t="s">
        <v>139</v>
      </c>
      <c r="Q35" s="69"/>
      <c r="R35" s="68"/>
    </row>
    <row r="36" spans="1:1016" ht="47.25">
      <c r="A36" s="29"/>
      <c r="B36" s="49" t="s">
        <v>76</v>
      </c>
      <c r="C36" s="49" t="s">
        <v>72</v>
      </c>
      <c r="D36" s="49" t="s">
        <v>73</v>
      </c>
      <c r="E36" s="65" t="s">
        <v>269</v>
      </c>
      <c r="F36" s="10" t="s">
        <v>74</v>
      </c>
      <c r="G36" s="11">
        <v>13</v>
      </c>
      <c r="H36" s="12"/>
      <c r="I36" s="11">
        <v>25</v>
      </c>
      <c r="J36" s="11">
        <v>22</v>
      </c>
      <c r="K36" s="11">
        <v>24</v>
      </c>
      <c r="L36" s="11">
        <v>22</v>
      </c>
      <c r="M36" s="11">
        <v>36</v>
      </c>
      <c r="N36" s="52">
        <v>25.8</v>
      </c>
      <c r="O36" s="52"/>
      <c r="Q36" s="69"/>
      <c r="R36" s="68"/>
    </row>
    <row r="37" spans="1:1016" ht="47.25">
      <c r="A37" s="29"/>
      <c r="B37" s="49" t="s">
        <v>77</v>
      </c>
      <c r="C37" s="49" t="s">
        <v>78</v>
      </c>
      <c r="D37" s="49" t="s">
        <v>79</v>
      </c>
      <c r="E37" s="64" t="s">
        <v>270</v>
      </c>
      <c r="F37" s="10" t="s">
        <v>80</v>
      </c>
      <c r="G37" s="11">
        <v>11</v>
      </c>
      <c r="H37" s="12"/>
      <c r="I37" s="11">
        <v>25</v>
      </c>
      <c r="J37" s="11">
        <v>29</v>
      </c>
      <c r="K37" s="11">
        <v>27</v>
      </c>
      <c r="L37" s="11">
        <v>29</v>
      </c>
      <c r="M37" s="11">
        <v>34</v>
      </c>
      <c r="N37" s="52">
        <v>28.8</v>
      </c>
      <c r="O37" s="52"/>
      <c r="Q37" s="69"/>
      <c r="R37" s="68"/>
    </row>
    <row r="38" spans="1:1016" ht="47.25">
      <c r="A38" s="29"/>
      <c r="B38" s="49" t="s">
        <v>81</v>
      </c>
      <c r="C38" s="49" t="s">
        <v>78</v>
      </c>
      <c r="D38" s="49" t="s">
        <v>82</v>
      </c>
      <c r="E38" s="61" t="s">
        <v>271</v>
      </c>
      <c r="F38" s="10" t="s">
        <v>83</v>
      </c>
      <c r="G38" s="11">
        <v>12</v>
      </c>
      <c r="H38" s="12"/>
      <c r="I38" s="11">
        <v>8</v>
      </c>
      <c r="J38" s="11">
        <v>16</v>
      </c>
      <c r="K38" s="11">
        <v>24</v>
      </c>
      <c r="L38" s="11">
        <v>16</v>
      </c>
      <c r="M38" s="11">
        <v>26</v>
      </c>
      <c r="N38" s="52">
        <v>18</v>
      </c>
      <c r="O38" s="52"/>
      <c r="Q38" s="69"/>
      <c r="R38" s="68"/>
    </row>
    <row r="39" spans="1:1016" ht="47.25">
      <c r="A39" s="57"/>
      <c r="B39" s="49" t="s">
        <v>81</v>
      </c>
      <c r="C39" s="49" t="s">
        <v>78</v>
      </c>
      <c r="D39" s="49" t="s">
        <v>84</v>
      </c>
      <c r="E39" s="62" t="s">
        <v>272</v>
      </c>
      <c r="F39" s="15" t="s">
        <v>83</v>
      </c>
      <c r="G39" s="31">
        <v>12</v>
      </c>
      <c r="H39" s="32"/>
      <c r="I39" s="11">
        <v>4</v>
      </c>
      <c r="J39" s="11">
        <v>9</v>
      </c>
      <c r="K39" s="11">
        <v>22</v>
      </c>
      <c r="L39" s="11">
        <v>9</v>
      </c>
      <c r="M39" s="11">
        <v>27</v>
      </c>
      <c r="N39" s="52">
        <v>14.2</v>
      </c>
      <c r="O39" s="52"/>
      <c r="Q39" s="69"/>
      <c r="R39" s="68"/>
    </row>
    <row r="40" spans="1:1016" ht="78.75">
      <c r="A40" s="57"/>
      <c r="B40" s="49" t="s">
        <v>245</v>
      </c>
      <c r="C40" s="49" t="s">
        <v>24</v>
      </c>
      <c r="D40" s="49" t="s">
        <v>85</v>
      </c>
      <c r="E40" s="61" t="s">
        <v>251</v>
      </c>
      <c r="F40" s="15" t="s">
        <v>86</v>
      </c>
      <c r="G40" s="31">
        <v>11</v>
      </c>
      <c r="H40" s="32"/>
      <c r="I40" s="11">
        <v>3</v>
      </c>
      <c r="J40" s="11">
        <v>5</v>
      </c>
      <c r="K40" s="11">
        <v>7</v>
      </c>
      <c r="L40" s="11">
        <v>5</v>
      </c>
      <c r="M40" s="11">
        <v>18</v>
      </c>
      <c r="N40" s="52">
        <v>7.6</v>
      </c>
      <c r="O40" s="52"/>
      <c r="Q40" s="69"/>
      <c r="R40" s="68"/>
    </row>
    <row r="41" spans="1:1016" ht="78.75">
      <c r="A41" s="57"/>
      <c r="B41" s="49" t="s">
        <v>225</v>
      </c>
      <c r="C41" s="49" t="s">
        <v>24</v>
      </c>
      <c r="D41" s="49" t="s">
        <v>87</v>
      </c>
      <c r="E41" s="61" t="s">
        <v>251</v>
      </c>
      <c r="F41" s="15" t="s">
        <v>88</v>
      </c>
      <c r="G41" s="45">
        <v>11</v>
      </c>
      <c r="H41" s="32"/>
      <c r="I41" s="11">
        <v>31</v>
      </c>
      <c r="J41" s="11">
        <v>33</v>
      </c>
      <c r="K41" s="11">
        <v>24</v>
      </c>
      <c r="L41" s="11">
        <v>33</v>
      </c>
      <c r="M41" s="11">
        <v>28</v>
      </c>
      <c r="N41" s="52">
        <v>29.8</v>
      </c>
      <c r="O41" s="52"/>
      <c r="Q41" s="69"/>
      <c r="R41" s="68"/>
    </row>
    <row r="42" spans="1:1016" ht="63">
      <c r="A42" s="57"/>
      <c r="B42" s="48" t="s">
        <v>89</v>
      </c>
      <c r="C42" s="49" t="s">
        <v>24</v>
      </c>
      <c r="D42" s="49" t="s">
        <v>90</v>
      </c>
      <c r="E42" s="61" t="s">
        <v>251</v>
      </c>
      <c r="F42" s="19" t="s">
        <v>91</v>
      </c>
      <c r="G42" s="31">
        <v>12</v>
      </c>
      <c r="H42" s="32"/>
      <c r="I42" s="11">
        <v>32</v>
      </c>
      <c r="J42" s="11">
        <v>28</v>
      </c>
      <c r="K42" s="11">
        <v>26</v>
      </c>
      <c r="L42" s="11">
        <v>28</v>
      </c>
      <c r="M42" s="11">
        <v>27</v>
      </c>
      <c r="N42" s="52">
        <v>28.2</v>
      </c>
      <c r="O42" s="52"/>
      <c r="Q42" s="69"/>
      <c r="R42" s="68"/>
    </row>
    <row r="43" spans="1:1016" ht="141.75">
      <c r="A43" s="57"/>
      <c r="B43" s="48" t="s">
        <v>219</v>
      </c>
      <c r="C43" s="49" t="s">
        <v>24</v>
      </c>
      <c r="D43" s="49" t="s">
        <v>92</v>
      </c>
      <c r="E43" s="61" t="s">
        <v>251</v>
      </c>
      <c r="F43" s="19" t="s">
        <v>93</v>
      </c>
      <c r="G43" s="34" t="s">
        <v>94</v>
      </c>
      <c r="H43" s="32"/>
      <c r="I43" s="11">
        <v>28</v>
      </c>
      <c r="J43" s="11">
        <v>23</v>
      </c>
      <c r="K43" s="11">
        <v>28</v>
      </c>
      <c r="L43" s="11">
        <v>23</v>
      </c>
      <c r="M43" s="11">
        <v>25</v>
      </c>
      <c r="N43" s="52">
        <v>25.4</v>
      </c>
      <c r="O43" s="52"/>
      <c r="Q43" s="69"/>
      <c r="R43" s="68"/>
    </row>
    <row r="44" spans="1:1016" ht="45">
      <c r="A44" s="29"/>
      <c r="B44" s="48" t="s">
        <v>244</v>
      </c>
      <c r="C44" s="49" t="s">
        <v>229</v>
      </c>
      <c r="D44" s="48" t="s">
        <v>95</v>
      </c>
      <c r="E44" s="62" t="s">
        <v>253</v>
      </c>
      <c r="F44" s="25" t="s">
        <v>34</v>
      </c>
      <c r="G44" s="34">
        <v>13</v>
      </c>
      <c r="H44" s="12"/>
      <c r="I44" s="11">
        <v>15</v>
      </c>
      <c r="J44" s="11">
        <v>15</v>
      </c>
      <c r="K44" s="11">
        <v>27</v>
      </c>
      <c r="L44" s="11">
        <v>15</v>
      </c>
      <c r="M44" s="11">
        <v>22</v>
      </c>
      <c r="N44" s="52">
        <v>18.8</v>
      </c>
      <c r="O44" s="52"/>
      <c r="P44"/>
      <c r="Q44" s="69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</row>
    <row r="45" spans="1:1016" ht="45">
      <c r="A45" s="29"/>
      <c r="B45" s="48" t="s">
        <v>96</v>
      </c>
      <c r="C45" s="49" t="s">
        <v>229</v>
      </c>
      <c r="D45" s="48" t="s">
        <v>97</v>
      </c>
      <c r="E45" s="62" t="s">
        <v>253</v>
      </c>
      <c r="F45" s="25" t="s">
        <v>34</v>
      </c>
      <c r="G45" s="34">
        <v>12.12</v>
      </c>
      <c r="H45" s="12"/>
      <c r="I45" s="11">
        <v>9</v>
      </c>
      <c r="J45" s="11">
        <v>11</v>
      </c>
      <c r="K45" s="11">
        <v>25</v>
      </c>
      <c r="L45" s="11">
        <v>11</v>
      </c>
      <c r="M45" s="11">
        <v>20</v>
      </c>
      <c r="N45" s="52">
        <v>15.2</v>
      </c>
      <c r="O45" s="52"/>
      <c r="P45"/>
      <c r="Q45" s="69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</row>
    <row r="46" spans="1:1016" ht="45">
      <c r="A46" s="26"/>
      <c r="B46" s="27" t="s">
        <v>98</v>
      </c>
      <c r="C46" s="59" t="s">
        <v>229</v>
      </c>
      <c r="D46" s="27" t="s">
        <v>99</v>
      </c>
      <c r="E46" s="62" t="s">
        <v>253</v>
      </c>
      <c r="F46" s="28" t="s">
        <v>34</v>
      </c>
      <c r="G46" s="34">
        <v>12</v>
      </c>
      <c r="H46" s="12"/>
      <c r="I46" s="11">
        <v>27</v>
      </c>
      <c r="J46" s="11">
        <v>25</v>
      </c>
      <c r="K46" s="11">
        <v>37</v>
      </c>
      <c r="L46" s="11">
        <v>25</v>
      </c>
      <c r="M46" s="11">
        <v>29</v>
      </c>
      <c r="N46" s="52">
        <v>28.6</v>
      </c>
      <c r="O46" s="52"/>
      <c r="P46"/>
      <c r="Q46" s="69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</row>
    <row r="47" spans="1:1016" ht="45">
      <c r="A47" s="26"/>
      <c r="B47" s="22" t="s">
        <v>243</v>
      </c>
      <c r="C47" s="33" t="s">
        <v>229</v>
      </c>
      <c r="D47" s="22" t="s">
        <v>100</v>
      </c>
      <c r="E47" s="62" t="s">
        <v>253</v>
      </c>
      <c r="F47" s="28" t="s">
        <v>34</v>
      </c>
      <c r="G47" s="34">
        <v>12</v>
      </c>
      <c r="H47" s="12"/>
      <c r="I47" s="11">
        <v>26</v>
      </c>
      <c r="J47" s="11">
        <v>20</v>
      </c>
      <c r="K47" s="11">
        <v>29</v>
      </c>
      <c r="L47" s="11">
        <v>20</v>
      </c>
      <c r="M47" s="11">
        <v>18</v>
      </c>
      <c r="N47" s="52">
        <v>22.6</v>
      </c>
      <c r="O47" s="52"/>
      <c r="P47"/>
      <c r="Q47" s="69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</row>
    <row r="48" spans="1:1016" ht="45">
      <c r="A48" s="26"/>
      <c r="B48" s="22" t="s">
        <v>101</v>
      </c>
      <c r="C48" s="33" t="s">
        <v>229</v>
      </c>
      <c r="D48" s="22" t="s">
        <v>102</v>
      </c>
      <c r="E48" s="62" t="s">
        <v>253</v>
      </c>
      <c r="F48" s="28" t="s">
        <v>34</v>
      </c>
      <c r="G48" s="34">
        <v>14.11</v>
      </c>
      <c r="H48" s="12"/>
      <c r="I48" s="11">
        <v>28</v>
      </c>
      <c r="J48" s="11">
        <v>25</v>
      </c>
      <c r="K48" s="11">
        <v>33</v>
      </c>
      <c r="L48" s="11">
        <v>25</v>
      </c>
      <c r="M48" s="11">
        <v>24</v>
      </c>
      <c r="N48" s="52">
        <v>27</v>
      </c>
      <c r="O48" s="52"/>
      <c r="P48"/>
      <c r="Q48" s="69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</row>
    <row r="49" spans="1:1016" ht="63">
      <c r="A49" s="26"/>
      <c r="B49" s="22" t="s">
        <v>103</v>
      </c>
      <c r="C49" s="33" t="s">
        <v>104</v>
      </c>
      <c r="D49" s="15" t="s">
        <v>105</v>
      </c>
      <c r="E49" s="62" t="s">
        <v>273</v>
      </c>
      <c r="F49" s="17" t="s">
        <v>106</v>
      </c>
      <c r="G49" s="34" t="s">
        <v>107</v>
      </c>
      <c r="H49" s="12"/>
      <c r="I49" s="11">
        <v>11</v>
      </c>
      <c r="J49" s="11">
        <v>12</v>
      </c>
      <c r="K49" s="11">
        <v>33</v>
      </c>
      <c r="L49" s="11">
        <v>12</v>
      </c>
      <c r="M49" s="11">
        <v>19</v>
      </c>
      <c r="N49" s="52">
        <v>17.399999999999999</v>
      </c>
      <c r="O49" s="52"/>
      <c r="P49"/>
      <c r="Q49" s="6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</row>
    <row r="50" spans="1:1016" ht="90">
      <c r="A50" s="30"/>
      <c r="B50" s="17" t="s">
        <v>108</v>
      </c>
      <c r="C50" s="33" t="s">
        <v>17</v>
      </c>
      <c r="D50" s="24" t="s">
        <v>109</v>
      </c>
      <c r="E50" s="66" t="s">
        <v>249</v>
      </c>
      <c r="F50" s="17" t="s">
        <v>110</v>
      </c>
      <c r="G50" s="34">
        <v>12</v>
      </c>
      <c r="H50" s="46"/>
      <c r="I50" s="11">
        <v>30</v>
      </c>
      <c r="J50" s="11">
        <v>28</v>
      </c>
      <c r="K50" s="11">
        <v>26</v>
      </c>
      <c r="L50" s="11">
        <v>28</v>
      </c>
      <c r="M50" s="11">
        <v>30</v>
      </c>
      <c r="N50" s="52">
        <v>28.4</v>
      </c>
      <c r="O50" s="52"/>
      <c r="P50"/>
      <c r="Q50" s="69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</row>
    <row r="51" spans="1:1016" ht="60">
      <c r="A51" s="47"/>
      <c r="B51" s="85" t="s">
        <v>98</v>
      </c>
      <c r="C51" s="72" t="s">
        <v>230</v>
      </c>
      <c r="D51" s="82" t="s">
        <v>237</v>
      </c>
      <c r="E51" s="86" t="s">
        <v>274</v>
      </c>
      <c r="F51" s="87" t="s">
        <v>34</v>
      </c>
      <c r="G51" s="88">
        <v>13</v>
      </c>
      <c r="H51" s="89"/>
      <c r="I51" s="75">
        <v>26</v>
      </c>
      <c r="J51" s="75">
        <v>33</v>
      </c>
      <c r="K51" s="75"/>
      <c r="L51" s="75">
        <v>33</v>
      </c>
      <c r="M51" s="75">
        <v>28</v>
      </c>
      <c r="N51" s="76">
        <v>30</v>
      </c>
      <c r="O51" s="76" t="s">
        <v>139</v>
      </c>
      <c r="P51"/>
      <c r="Q51" s="69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</row>
    <row r="52" spans="1:1016" ht="75">
      <c r="A52" s="47"/>
      <c r="B52" s="48" t="s">
        <v>233</v>
      </c>
      <c r="C52" s="9" t="s">
        <v>230</v>
      </c>
      <c r="D52" s="49" t="s">
        <v>234</v>
      </c>
      <c r="E52" s="63" t="s">
        <v>275</v>
      </c>
      <c r="F52" s="28" t="s">
        <v>34</v>
      </c>
      <c r="G52" s="50">
        <v>14.14</v>
      </c>
      <c r="H52" s="51"/>
      <c r="I52" s="11">
        <v>23</v>
      </c>
      <c r="J52" s="11">
        <v>22</v>
      </c>
      <c r="K52" s="11"/>
      <c r="L52" s="11">
        <v>22</v>
      </c>
      <c r="M52" s="11">
        <v>25</v>
      </c>
      <c r="N52" s="53">
        <v>23</v>
      </c>
      <c r="O52" s="52"/>
      <c r="P52"/>
      <c r="Q52" s="69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</row>
    <row r="53" spans="1:1016" ht="47.25">
      <c r="A53" s="47"/>
      <c r="B53" s="85" t="s">
        <v>246</v>
      </c>
      <c r="C53" s="72" t="s">
        <v>230</v>
      </c>
      <c r="D53" s="82" t="s">
        <v>235</v>
      </c>
      <c r="E53" s="86" t="s">
        <v>276</v>
      </c>
      <c r="F53" s="87" t="s">
        <v>34</v>
      </c>
      <c r="G53" s="88" t="s">
        <v>236</v>
      </c>
      <c r="H53" s="89"/>
      <c r="I53" s="75">
        <v>38</v>
      </c>
      <c r="J53" s="75">
        <v>37</v>
      </c>
      <c r="K53" s="75"/>
      <c r="L53" s="75">
        <v>37</v>
      </c>
      <c r="M53" s="75">
        <v>35</v>
      </c>
      <c r="N53" s="76">
        <v>36.75</v>
      </c>
      <c r="O53" s="76" t="s">
        <v>133</v>
      </c>
      <c r="P53"/>
      <c r="Q53" s="69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</row>
    <row r="54" spans="1:1016" ht="18.75">
      <c r="A54" s="117" t="s">
        <v>228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/>
      <c r="Q54" s="70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</row>
    <row r="55" spans="1:1016" ht="18.75">
      <c r="A55" s="116" t="s">
        <v>111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/>
      <c r="Q55" s="70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</row>
    <row r="56" spans="1:1016" ht="63">
      <c r="A56" s="26"/>
      <c r="B56" s="8" t="s">
        <v>112</v>
      </c>
      <c r="C56" s="9" t="s">
        <v>231</v>
      </c>
      <c r="D56" s="10" t="s">
        <v>73</v>
      </c>
      <c r="E56" s="67" t="s">
        <v>277</v>
      </c>
      <c r="F56" s="8" t="s">
        <v>113</v>
      </c>
      <c r="G56" s="11" t="s">
        <v>114</v>
      </c>
      <c r="H56" s="12"/>
      <c r="I56" s="11">
        <f>[1]Лист1!$S56</f>
        <v>11</v>
      </c>
      <c r="J56" s="11">
        <f>[2]Лист1!$S56</f>
        <v>11</v>
      </c>
      <c r="K56" s="11">
        <f>[3]Лист1!$S56</f>
        <v>30</v>
      </c>
      <c r="L56" s="11">
        <f>[4]Лист1!$S56</f>
        <v>11</v>
      </c>
      <c r="M56" s="11">
        <f>[5]Лист1!$S56</f>
        <v>22</v>
      </c>
      <c r="N56" s="52">
        <f t="shared" ref="N56:N60" si="0">AVERAGE(I56:M56)</f>
        <v>17</v>
      </c>
      <c r="O56" s="52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</row>
    <row r="57" spans="1:1016" ht="75">
      <c r="A57" s="35"/>
      <c r="B57" s="90" t="s">
        <v>115</v>
      </c>
      <c r="C57" s="91" t="s">
        <v>29</v>
      </c>
      <c r="D57" s="92" t="s">
        <v>116</v>
      </c>
      <c r="E57" s="81" t="s">
        <v>252</v>
      </c>
      <c r="F57" s="90" t="s">
        <v>31</v>
      </c>
      <c r="G57" s="93">
        <v>17.13</v>
      </c>
      <c r="H57" s="94"/>
      <c r="I57" s="75">
        <f>[1]Лист1!$S57</f>
        <v>35</v>
      </c>
      <c r="J57" s="75">
        <f>[2]Лист1!$S57</f>
        <v>30</v>
      </c>
      <c r="K57" s="75">
        <f>[3]Лист1!$S57</f>
        <v>30</v>
      </c>
      <c r="L57" s="75">
        <f>[4]Лист1!$S57</f>
        <v>30</v>
      </c>
      <c r="M57" s="75">
        <f>[5]Лист1!$S57</f>
        <v>28</v>
      </c>
      <c r="N57" s="76">
        <f t="shared" si="0"/>
        <v>30.6</v>
      </c>
      <c r="O57" s="76" t="s">
        <v>136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</row>
    <row r="58" spans="1:1016" ht="75">
      <c r="A58" s="26"/>
      <c r="B58" s="8" t="s">
        <v>117</v>
      </c>
      <c r="C58" s="9" t="s">
        <v>118</v>
      </c>
      <c r="D58" s="10" t="s">
        <v>119</v>
      </c>
      <c r="E58" s="61" t="s">
        <v>278</v>
      </c>
      <c r="F58" s="8" t="s">
        <v>120</v>
      </c>
      <c r="G58" s="26">
        <v>17</v>
      </c>
      <c r="H58" s="36"/>
      <c r="I58" s="11">
        <f>[1]Лист1!$S58</f>
        <v>13</v>
      </c>
      <c r="J58" s="11">
        <f>[2]Лист1!$S58</f>
        <v>12</v>
      </c>
      <c r="K58" s="11">
        <f>[3]Лист1!$S58</f>
        <v>30</v>
      </c>
      <c r="L58" s="11">
        <f>[4]Лист1!$S58</f>
        <v>12</v>
      </c>
      <c r="M58" s="11">
        <f>[5]Лист1!$S58</f>
        <v>28</v>
      </c>
      <c r="N58" s="52">
        <f t="shared" si="0"/>
        <v>19</v>
      </c>
      <c r="O58" s="52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</row>
    <row r="59" spans="1:1016" ht="45">
      <c r="A59" s="26"/>
      <c r="B59" s="71" t="s">
        <v>121</v>
      </c>
      <c r="C59" s="72" t="s">
        <v>122</v>
      </c>
      <c r="D59" s="74" t="s">
        <v>123</v>
      </c>
      <c r="E59" s="81" t="s">
        <v>279</v>
      </c>
      <c r="F59" s="71" t="s">
        <v>124</v>
      </c>
      <c r="G59" s="75">
        <v>16.16</v>
      </c>
      <c r="H59" s="78"/>
      <c r="I59" s="75">
        <f>[1]Лист1!$S59</f>
        <v>38</v>
      </c>
      <c r="J59" s="75">
        <f>[2]Лист1!$S59</f>
        <v>39</v>
      </c>
      <c r="K59" s="75">
        <f>[3]Лист1!$S59</f>
        <v>35</v>
      </c>
      <c r="L59" s="75">
        <f>[4]Лист1!$S59</f>
        <v>39</v>
      </c>
      <c r="M59" s="75">
        <f>[5]Лист1!$S59</f>
        <v>38</v>
      </c>
      <c r="N59" s="76">
        <f t="shared" si="0"/>
        <v>37.799999999999997</v>
      </c>
      <c r="O59" s="76" t="s">
        <v>133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</row>
    <row r="60" spans="1:1016" ht="94.5">
      <c r="A60" s="26"/>
      <c r="B60" s="71" t="s">
        <v>242</v>
      </c>
      <c r="C60" s="72" t="s">
        <v>125</v>
      </c>
      <c r="D60" s="74" t="s">
        <v>126</v>
      </c>
      <c r="E60" s="86" t="s">
        <v>280</v>
      </c>
      <c r="F60" s="71" t="s">
        <v>127</v>
      </c>
      <c r="G60" s="95">
        <v>15.15</v>
      </c>
      <c r="H60" s="78"/>
      <c r="I60" s="75">
        <f>[1]Лист1!$S60</f>
        <v>21</v>
      </c>
      <c r="J60" s="75">
        <f>[2]Лист1!$S60</f>
        <v>14</v>
      </c>
      <c r="K60" s="75">
        <f>[3]Лист1!$S60</f>
        <v>29</v>
      </c>
      <c r="L60" s="75">
        <f>[4]Лист1!$S60</f>
        <v>14</v>
      </c>
      <c r="M60" s="75">
        <f>[5]Лист1!$S60</f>
        <v>32</v>
      </c>
      <c r="N60" s="76">
        <f t="shared" si="0"/>
        <v>22</v>
      </c>
      <c r="O60" s="76" t="s">
        <v>139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</row>
    <row r="62" spans="1:1016" ht="55.5" customHeight="1">
      <c r="B62" s="38"/>
      <c r="C62" s="38"/>
      <c r="D62" s="39"/>
      <c r="E62" s="39"/>
      <c r="F62" s="39"/>
      <c r="G62" s="40"/>
      <c r="H62" s="40"/>
      <c r="I62" s="41"/>
      <c r="J62" s="41"/>
      <c r="K62" s="41"/>
      <c r="L62" s="118"/>
      <c r="M62" s="118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</row>
    <row r="63" spans="1:1016">
      <c r="B63" s="1"/>
      <c r="C63" s="1"/>
      <c r="D63" s="110"/>
      <c r="E63" s="110"/>
      <c r="F63" s="110"/>
      <c r="G63" s="110"/>
      <c r="H63" s="110"/>
      <c r="I63" s="110"/>
      <c r="J63" s="110"/>
      <c r="K63" s="110"/>
      <c r="L63" s="111"/>
      <c r="M63" s="11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</row>
  </sheetData>
  <autoFilter ref="A5:O60">
    <filterColumn colId="8" showButton="0"/>
    <filterColumn colId="9" showButton="0"/>
    <filterColumn colId="10" showButton="0"/>
    <filterColumn colId="11" showButton="0"/>
  </autoFilter>
  <mergeCells count="25">
    <mergeCell ref="A7:O7"/>
    <mergeCell ref="A1:O1"/>
    <mergeCell ref="A2:O2"/>
    <mergeCell ref="A5:A6"/>
    <mergeCell ref="B5:B6"/>
    <mergeCell ref="C5:C6"/>
    <mergeCell ref="D5:D6"/>
    <mergeCell ref="F5:F6"/>
    <mergeCell ref="G5:G6"/>
    <mergeCell ref="H5:H6"/>
    <mergeCell ref="I5:M5"/>
    <mergeCell ref="N5:N6"/>
    <mergeCell ref="O5:O6"/>
    <mergeCell ref="E5:E6"/>
    <mergeCell ref="D63:K63"/>
    <mergeCell ref="L63:M63"/>
    <mergeCell ref="I23:M23"/>
    <mergeCell ref="I24:M24"/>
    <mergeCell ref="A8:O8"/>
    <mergeCell ref="A19:O19"/>
    <mergeCell ref="A54:O54"/>
    <mergeCell ref="A55:O55"/>
    <mergeCell ref="L62:M62"/>
    <mergeCell ref="I11:M11"/>
    <mergeCell ref="A18:O18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 display="https://yadi.sk/i/diuEQIT_MQcPKw"/>
    <hyperlink ref="E20" r:id="rId10"/>
    <hyperlink ref="E21" r:id="rId11"/>
    <hyperlink ref="E22" r:id="rId12"/>
    <hyperlink ref="E23" r:id="rId13"/>
    <hyperlink ref="E24" r:id="rId14"/>
    <hyperlink ref="E25" r:id="rId15"/>
    <hyperlink ref="E26" r:id="rId16"/>
    <hyperlink ref="E27" r:id="rId17"/>
    <hyperlink ref="E28" r:id="rId18"/>
    <hyperlink ref="E29" r:id="rId19"/>
    <hyperlink ref="E30" r:id="rId20"/>
    <hyperlink ref="E31" r:id="rId21"/>
    <hyperlink ref="E32" r:id="rId22"/>
    <hyperlink ref="E33" r:id="rId23"/>
    <hyperlink ref="E34" r:id="rId24"/>
    <hyperlink ref="E35" r:id="rId25"/>
    <hyperlink ref="E36" r:id="rId26"/>
    <hyperlink ref="E37" r:id="rId27"/>
    <hyperlink ref="E38" r:id="rId28"/>
    <hyperlink ref="E39" r:id="rId29"/>
    <hyperlink ref="E40" r:id="rId30"/>
    <hyperlink ref="E41" r:id="rId31"/>
    <hyperlink ref="E42" r:id="rId32"/>
    <hyperlink ref="E44" r:id="rId33"/>
    <hyperlink ref="E49" r:id="rId34"/>
    <hyperlink ref="E50" r:id="rId35"/>
    <hyperlink ref="E53" r:id="rId36" display="https://yadi.sk/mail/?hash=koiYJUYP3LtWJ4XotBl85CByxzMsbmzwS9Pu1CooRCo3Cl4ga%2BBxku%2BPePiv6mkmq%2FJ6bpmRyOJonT3VoXnDag%3D%3D"/>
    <hyperlink ref="E51" r:id="rId37" display="https://yadi.sk/mail/?hash=6GFhHkPvdgZE%2BpwbTH2wIVO42fjAzcgs3DhoKR0olOr66EbwhAzopUynWUZ1WZU%2Bq%2FJ6bpmRyOJonT3VoXnDag%3D%3D"/>
    <hyperlink ref="E52" r:id="rId38" display="https://yadi.sk/mail/?hash=3ehux78PHx4UhQzxDubP7A%2FkkbhOk%2FoUU%2Bbw6wpkYswsVjVaUnBbJUZlD7OxQ%2Bnhq%2FJ6bpmRyOJonT3VoXnDag%3D%3D"/>
    <hyperlink ref="E57" r:id="rId39"/>
    <hyperlink ref="E58" r:id="rId40"/>
    <hyperlink ref="E59" r:id="rId41"/>
    <hyperlink ref="E56" r:id="rId42"/>
    <hyperlink ref="E60" r:id="rId43"/>
  </hyperlinks>
  <pageMargins left="0.31496062992125984" right="0.31496062992125984" top="0.74803149606299213" bottom="0.74803149606299213" header="0.35433070866141736" footer="0.35433070866141736"/>
  <pageSetup paperSize="9" scale="17" fitToWidth="0" orientation="portrait" r:id="rId44"/>
  <headerFooter alignWithMargins="0"/>
  <legacyDrawing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topLeftCell="B1" workbookViewId="0"/>
  </sheetViews>
  <sheetFormatPr defaultRowHeight="15"/>
  <cols>
    <col min="1" max="1" width="12.140625" hidden="1" customWidth="1"/>
    <col min="2" max="2" width="29.28515625" customWidth="1"/>
    <col min="3" max="3" width="43" customWidth="1"/>
    <col min="4" max="4" width="28.42578125" customWidth="1"/>
    <col min="5" max="1023" width="12.140625" customWidth="1"/>
    <col min="1024" max="1024" width="9.140625" customWidth="1"/>
  </cols>
  <sheetData>
    <row r="1" spans="1:17" s="1" customFormat="1" ht="31.5" customHeight="1">
      <c r="A1" s="123" t="s">
        <v>128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1" customFormat="1" ht="31.5" customHeight="1">
      <c r="A2" s="132" t="s">
        <v>129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1" customFormat="1" ht="47.25">
      <c r="A3" s="6"/>
      <c r="B3" s="12" t="s">
        <v>130</v>
      </c>
      <c r="C3" s="8" t="s">
        <v>131</v>
      </c>
      <c r="D3" s="8" t="s">
        <v>132</v>
      </c>
      <c r="E3" s="11">
        <v>9</v>
      </c>
      <c r="F3" s="6"/>
      <c r="G3" s="6">
        <v>3.9</v>
      </c>
      <c r="H3" s="6">
        <v>3.7</v>
      </c>
      <c r="I3" s="6">
        <v>0</v>
      </c>
      <c r="J3" s="6">
        <v>3.8</v>
      </c>
      <c r="K3" s="6">
        <v>2.7</v>
      </c>
      <c r="L3" s="6">
        <v>4.5</v>
      </c>
      <c r="M3" s="6">
        <v>3.7</v>
      </c>
      <c r="N3" s="6">
        <v>4.2</v>
      </c>
      <c r="O3" s="6">
        <v>4.2</v>
      </c>
      <c r="P3" s="6">
        <v>30.7</v>
      </c>
      <c r="Q3" s="13" t="s">
        <v>133</v>
      </c>
    </row>
    <row r="4" spans="1:17" s="1" customFormat="1" ht="47.25">
      <c r="A4" s="6"/>
      <c r="B4" s="12" t="s">
        <v>134</v>
      </c>
      <c r="C4" s="8" t="s">
        <v>131</v>
      </c>
      <c r="D4" s="8" t="s">
        <v>135</v>
      </c>
      <c r="E4" s="11">
        <v>9</v>
      </c>
      <c r="F4" s="6"/>
      <c r="G4" s="6">
        <v>3.5</v>
      </c>
      <c r="H4" s="6">
        <v>3.7</v>
      </c>
      <c r="I4" s="6">
        <v>0</v>
      </c>
      <c r="J4" s="6">
        <v>3.9</v>
      </c>
      <c r="K4" s="6">
        <v>3.3</v>
      </c>
      <c r="L4" s="6">
        <v>4.4000000000000004</v>
      </c>
      <c r="M4" s="6">
        <v>2.8</v>
      </c>
      <c r="N4" s="6">
        <v>3.7</v>
      </c>
      <c r="O4" s="6">
        <v>3.5</v>
      </c>
      <c r="P4" s="6">
        <v>28.8</v>
      </c>
      <c r="Q4" s="13" t="s">
        <v>136</v>
      </c>
    </row>
    <row r="5" spans="1:17" ht="47.25">
      <c r="A5" s="6"/>
      <c r="B5" s="12" t="s">
        <v>137</v>
      </c>
      <c r="C5" s="8" t="s">
        <v>131</v>
      </c>
      <c r="D5" s="8" t="s">
        <v>138</v>
      </c>
      <c r="E5" s="11">
        <v>9</v>
      </c>
      <c r="F5" s="6"/>
      <c r="G5" s="6">
        <v>2.9</v>
      </c>
      <c r="H5" s="6">
        <v>3.8</v>
      </c>
      <c r="I5" s="6">
        <v>0</v>
      </c>
      <c r="J5" s="6">
        <v>4</v>
      </c>
      <c r="K5" s="6">
        <v>2.5</v>
      </c>
      <c r="L5" s="6">
        <v>4.5999999999999996</v>
      </c>
      <c r="M5" s="6">
        <v>4.0999999999999996</v>
      </c>
      <c r="N5" s="6">
        <v>3.8</v>
      </c>
      <c r="O5" s="6">
        <v>3</v>
      </c>
      <c r="P5" s="6">
        <v>28.7</v>
      </c>
      <c r="Q5" s="13" t="s">
        <v>139</v>
      </c>
    </row>
    <row r="6" spans="1:17" ht="18.75">
      <c r="A6" s="133" t="s">
        <v>140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ht="20.25">
      <c r="B7" s="8" t="s">
        <v>141</v>
      </c>
      <c r="C7" s="8" t="s">
        <v>142</v>
      </c>
      <c r="D7" s="8" t="s">
        <v>143</v>
      </c>
      <c r="E7" s="26">
        <v>13</v>
      </c>
      <c r="F7" s="8"/>
      <c r="G7" s="6">
        <v>3.9</v>
      </c>
      <c r="H7" s="6">
        <v>3.7</v>
      </c>
      <c r="I7" s="6">
        <v>0</v>
      </c>
      <c r="J7" s="6">
        <v>4.5999999999999996</v>
      </c>
      <c r="K7" s="6">
        <v>3.5</v>
      </c>
      <c r="L7" s="6">
        <v>4.8</v>
      </c>
      <c r="M7" s="6">
        <v>4.5</v>
      </c>
      <c r="N7" s="6">
        <v>4.4000000000000004</v>
      </c>
      <c r="O7" s="6">
        <v>4.5</v>
      </c>
      <c r="P7" s="42">
        <v>33.9</v>
      </c>
      <c r="Q7" s="13" t="s">
        <v>133</v>
      </c>
    </row>
    <row r="8" spans="1:17" ht="31.5">
      <c r="B8" s="8" t="s">
        <v>144</v>
      </c>
      <c r="C8" s="8" t="s">
        <v>145</v>
      </c>
      <c r="D8" s="8" t="s">
        <v>146</v>
      </c>
      <c r="E8" s="26">
        <v>14</v>
      </c>
      <c r="F8" s="8"/>
      <c r="G8" s="6">
        <v>4.3</v>
      </c>
      <c r="H8" s="6">
        <v>3.8</v>
      </c>
      <c r="I8" s="6">
        <v>0</v>
      </c>
      <c r="J8" s="6">
        <v>3.8</v>
      </c>
      <c r="K8" s="6">
        <v>3.9</v>
      </c>
      <c r="L8" s="6">
        <v>4.5999999999999996</v>
      </c>
      <c r="M8" s="6">
        <v>4.2</v>
      </c>
      <c r="N8" s="6">
        <v>4.5</v>
      </c>
      <c r="O8" s="6">
        <v>4.0999999999999996</v>
      </c>
      <c r="P8" s="42">
        <v>33.200000000000003</v>
      </c>
      <c r="Q8" s="13" t="s">
        <v>136</v>
      </c>
    </row>
    <row r="9" spans="1:17" ht="47.25">
      <c r="B9" s="8" t="s">
        <v>147</v>
      </c>
      <c r="C9" s="8" t="s">
        <v>131</v>
      </c>
      <c r="D9" s="8" t="s">
        <v>148</v>
      </c>
      <c r="E9" s="11">
        <v>12</v>
      </c>
      <c r="F9" s="8"/>
      <c r="G9" s="6">
        <v>4.0999999999999996</v>
      </c>
      <c r="H9" s="6">
        <v>4</v>
      </c>
      <c r="I9" s="6">
        <v>0</v>
      </c>
      <c r="J9" s="6">
        <v>4.4000000000000004</v>
      </c>
      <c r="K9" s="6">
        <v>2.2000000000000002</v>
      </c>
      <c r="L9" s="6">
        <v>4.7</v>
      </c>
      <c r="M9" s="6">
        <v>3.5</v>
      </c>
      <c r="N9" s="6">
        <v>4.5999999999999996</v>
      </c>
      <c r="O9" s="6">
        <v>4.4000000000000004</v>
      </c>
      <c r="P9" s="42">
        <v>31.9</v>
      </c>
      <c r="Q9" s="13" t="s">
        <v>139</v>
      </c>
    </row>
    <row r="10" spans="1:17" ht="18.75">
      <c r="A10" s="131" t="s">
        <v>111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17" ht="20.25">
      <c r="A11" s="16"/>
      <c r="B11" s="8" t="s">
        <v>149</v>
      </c>
      <c r="C11" s="8" t="s">
        <v>150</v>
      </c>
      <c r="D11" s="8" t="s">
        <v>151</v>
      </c>
      <c r="E11" s="11">
        <v>16</v>
      </c>
      <c r="F11" s="8"/>
      <c r="G11" s="6">
        <v>4.9000000000000004</v>
      </c>
      <c r="H11" s="6">
        <v>4.5</v>
      </c>
      <c r="I11" s="6">
        <v>0</v>
      </c>
      <c r="J11" s="6">
        <v>4.5</v>
      </c>
      <c r="K11" s="6">
        <v>4.9000000000000004</v>
      </c>
      <c r="L11" s="6">
        <v>4.8</v>
      </c>
      <c r="M11" s="6">
        <v>4.2</v>
      </c>
      <c r="N11" s="6">
        <v>4.5999999999999996</v>
      </c>
      <c r="O11" s="6">
        <v>4.4000000000000004</v>
      </c>
      <c r="P11" s="42">
        <v>36.799999999999997</v>
      </c>
      <c r="Q11" s="13" t="s">
        <v>133</v>
      </c>
    </row>
    <row r="12" spans="1:17" ht="20.25">
      <c r="A12" s="16"/>
      <c r="B12" s="8" t="s">
        <v>152</v>
      </c>
      <c r="C12" s="8" t="s">
        <v>150</v>
      </c>
      <c r="D12" s="8" t="s">
        <v>153</v>
      </c>
      <c r="E12" s="26">
        <v>16</v>
      </c>
      <c r="F12" s="8"/>
      <c r="G12" s="6">
        <v>4.2</v>
      </c>
      <c r="H12" s="6">
        <v>3.9</v>
      </c>
      <c r="I12" s="6">
        <v>0</v>
      </c>
      <c r="J12" s="6">
        <v>3.8</v>
      </c>
      <c r="K12" s="6">
        <v>4.7</v>
      </c>
      <c r="L12" s="6">
        <v>4.4000000000000004</v>
      </c>
      <c r="M12" s="6">
        <v>3.1</v>
      </c>
      <c r="N12" s="6">
        <v>4.5</v>
      </c>
      <c r="O12" s="6">
        <v>3.9</v>
      </c>
      <c r="P12" s="42">
        <v>32.5</v>
      </c>
      <c r="Q12" s="13" t="s">
        <v>136</v>
      </c>
    </row>
    <row r="13" spans="1:17" ht="20.25">
      <c r="A13" s="16"/>
      <c r="B13" s="16" t="s">
        <v>154</v>
      </c>
      <c r="C13" s="8" t="s">
        <v>150</v>
      </c>
      <c r="D13" s="16" t="s">
        <v>155</v>
      </c>
      <c r="E13" s="16">
        <v>15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3" t="s">
        <v>139</v>
      </c>
    </row>
    <row r="14" spans="1:17" ht="18.75">
      <c r="A14" s="122" t="s">
        <v>156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ht="18.75">
      <c r="A15" s="134" t="s">
        <v>157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31.5">
      <c r="B16" s="8" t="s">
        <v>44</v>
      </c>
      <c r="C16" s="12" t="s">
        <v>158</v>
      </c>
      <c r="D16" s="8" t="s">
        <v>159</v>
      </c>
      <c r="E16" s="11">
        <v>10</v>
      </c>
      <c r="F16" s="12"/>
      <c r="G16" s="6">
        <v>4.4000000000000004</v>
      </c>
      <c r="H16" s="6">
        <v>4.4000000000000004</v>
      </c>
      <c r="I16" s="6">
        <v>0</v>
      </c>
      <c r="J16" s="6">
        <v>3.9</v>
      </c>
      <c r="K16" s="6">
        <v>3.5</v>
      </c>
      <c r="L16" s="6">
        <v>4.8</v>
      </c>
      <c r="M16" s="6">
        <v>4.5999999999999996</v>
      </c>
      <c r="N16" s="6">
        <v>4.3</v>
      </c>
      <c r="O16" s="6">
        <v>3.6</v>
      </c>
      <c r="P16" s="42">
        <v>33.5</v>
      </c>
      <c r="Q16" s="13" t="s">
        <v>133</v>
      </c>
    </row>
    <row r="17" spans="1:17" ht="47.25">
      <c r="B17" s="8" t="s">
        <v>160</v>
      </c>
      <c r="C17" s="8" t="s">
        <v>161</v>
      </c>
      <c r="D17" s="8" t="s">
        <v>162</v>
      </c>
      <c r="E17" s="11">
        <v>10</v>
      </c>
      <c r="F17" s="12"/>
      <c r="G17" s="6">
        <v>4.5999999999999996</v>
      </c>
      <c r="H17" s="6">
        <v>4</v>
      </c>
      <c r="I17" s="6">
        <v>0</v>
      </c>
      <c r="J17" s="6">
        <v>4</v>
      </c>
      <c r="K17" s="6">
        <v>2.7</v>
      </c>
      <c r="L17" s="6">
        <v>4.7</v>
      </c>
      <c r="M17" s="6">
        <v>4.4000000000000004</v>
      </c>
      <c r="N17" s="6">
        <v>4.2</v>
      </c>
      <c r="O17" s="6">
        <v>3.9</v>
      </c>
      <c r="P17" s="42">
        <v>32.5</v>
      </c>
      <c r="Q17" s="13" t="s">
        <v>136</v>
      </c>
    </row>
    <row r="18" spans="1:17" ht="47.25">
      <c r="B18" s="8" t="s">
        <v>163</v>
      </c>
      <c r="C18" s="8" t="s">
        <v>161</v>
      </c>
      <c r="D18" s="8" t="s">
        <v>164</v>
      </c>
      <c r="E18" s="11">
        <v>10</v>
      </c>
      <c r="F18" s="12"/>
      <c r="G18" s="6">
        <v>4.3</v>
      </c>
      <c r="H18" s="6">
        <v>3.9</v>
      </c>
      <c r="I18" s="6">
        <v>0</v>
      </c>
      <c r="J18" s="6">
        <v>3.9</v>
      </c>
      <c r="K18" s="6">
        <v>2</v>
      </c>
      <c r="L18" s="6">
        <v>4.8</v>
      </c>
      <c r="M18" s="6">
        <v>4.5999999999999996</v>
      </c>
      <c r="N18" s="6">
        <v>4.2</v>
      </c>
      <c r="O18" s="6">
        <v>4.2</v>
      </c>
      <c r="P18" s="42">
        <v>31.9</v>
      </c>
      <c r="Q18" s="13" t="s">
        <v>139</v>
      </c>
    </row>
    <row r="19" spans="1:17" ht="18.75">
      <c r="A19" s="133" t="s">
        <v>140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t="31.5">
      <c r="B20" s="8" t="s">
        <v>165</v>
      </c>
      <c r="C20" s="8" t="s">
        <v>166</v>
      </c>
      <c r="D20" s="8" t="s">
        <v>167</v>
      </c>
      <c r="E20" s="11">
        <v>14</v>
      </c>
      <c r="F20" s="12"/>
      <c r="G20" s="6">
        <v>4.3</v>
      </c>
      <c r="H20" s="6">
        <v>4.5999999999999996</v>
      </c>
      <c r="I20" s="6">
        <v>0</v>
      </c>
      <c r="J20" s="6">
        <v>3.7</v>
      </c>
      <c r="K20" s="6">
        <v>4.0999999999999996</v>
      </c>
      <c r="L20" s="6">
        <v>4.8</v>
      </c>
      <c r="M20" s="6">
        <v>4.5999999999999996</v>
      </c>
      <c r="N20" s="6">
        <v>4.5999999999999996</v>
      </c>
      <c r="O20" s="6">
        <v>4.3</v>
      </c>
      <c r="P20" s="42">
        <v>35</v>
      </c>
      <c r="Q20" s="13" t="s">
        <v>133</v>
      </c>
    </row>
    <row r="21" spans="1:17" ht="20.25">
      <c r="B21" s="8" t="s">
        <v>168</v>
      </c>
      <c r="C21" s="8" t="s">
        <v>150</v>
      </c>
      <c r="D21" s="8" t="s">
        <v>169</v>
      </c>
      <c r="E21" s="26">
        <v>14</v>
      </c>
      <c r="F21" s="12"/>
      <c r="G21" s="6">
        <v>4.7</v>
      </c>
      <c r="H21" s="6">
        <v>4.2</v>
      </c>
      <c r="I21" s="6">
        <v>0</v>
      </c>
      <c r="J21" s="6">
        <v>3.8</v>
      </c>
      <c r="K21" s="6">
        <v>4.7</v>
      </c>
      <c r="L21" s="6">
        <v>4.9000000000000004</v>
      </c>
      <c r="M21" s="6">
        <v>3.8</v>
      </c>
      <c r="N21" s="6">
        <v>4.5999999999999996</v>
      </c>
      <c r="O21" s="6">
        <v>4.2</v>
      </c>
      <c r="P21" s="42">
        <v>34.9</v>
      </c>
      <c r="Q21" s="13" t="s">
        <v>133</v>
      </c>
    </row>
    <row r="22" spans="1:17" ht="31.5">
      <c r="B22" s="8" t="s">
        <v>170</v>
      </c>
      <c r="C22" s="8" t="s">
        <v>171</v>
      </c>
      <c r="D22" s="8" t="s">
        <v>172</v>
      </c>
      <c r="E22" s="11">
        <v>14</v>
      </c>
      <c r="F22" s="12"/>
      <c r="G22" s="6">
        <v>4.5999999999999996</v>
      </c>
      <c r="H22" s="6">
        <v>4.4000000000000004</v>
      </c>
      <c r="I22" s="6">
        <v>0</v>
      </c>
      <c r="J22" s="6">
        <v>3.5</v>
      </c>
      <c r="K22" s="6">
        <v>3.6</v>
      </c>
      <c r="L22" s="6">
        <v>4.8</v>
      </c>
      <c r="M22" s="6">
        <v>4.4000000000000004</v>
      </c>
      <c r="N22" s="6">
        <v>4.5</v>
      </c>
      <c r="O22" s="6">
        <v>3.9</v>
      </c>
      <c r="P22" s="42">
        <v>33.700000000000003</v>
      </c>
      <c r="Q22" s="13" t="s">
        <v>136</v>
      </c>
    </row>
    <row r="23" spans="1:17" ht="47.25">
      <c r="B23" s="8" t="s">
        <v>173</v>
      </c>
      <c r="C23" s="8" t="s">
        <v>161</v>
      </c>
      <c r="D23" s="8" t="s">
        <v>174</v>
      </c>
      <c r="E23" s="11">
        <v>14</v>
      </c>
      <c r="F23" s="12"/>
      <c r="G23" s="6">
        <v>4.5</v>
      </c>
      <c r="H23" s="6">
        <v>3.7</v>
      </c>
      <c r="I23" s="6">
        <v>0</v>
      </c>
      <c r="J23" s="6">
        <v>4</v>
      </c>
      <c r="K23" s="6">
        <v>3.8</v>
      </c>
      <c r="L23" s="6">
        <v>4.9000000000000004</v>
      </c>
      <c r="M23" s="6">
        <v>4.4000000000000004</v>
      </c>
      <c r="N23" s="6">
        <v>4.4000000000000004</v>
      </c>
      <c r="O23" s="6">
        <v>3.4</v>
      </c>
      <c r="P23" s="42">
        <v>33.1</v>
      </c>
      <c r="Q23" s="13" t="s">
        <v>136</v>
      </c>
    </row>
    <row r="24" spans="1:17" ht="20.25">
      <c r="B24" s="8" t="s">
        <v>175</v>
      </c>
      <c r="C24" s="12" t="s">
        <v>150</v>
      </c>
      <c r="D24" s="8" t="s">
        <v>176</v>
      </c>
      <c r="E24" s="11">
        <v>14</v>
      </c>
      <c r="F24" s="12"/>
      <c r="G24" s="6">
        <v>4.7</v>
      </c>
      <c r="H24" s="6">
        <v>4.2</v>
      </c>
      <c r="I24" s="6">
        <v>0</v>
      </c>
      <c r="J24" s="6">
        <v>3.8</v>
      </c>
      <c r="K24" s="6">
        <v>2.2000000000000002</v>
      </c>
      <c r="L24" s="6">
        <v>4.4000000000000004</v>
      </c>
      <c r="M24" s="6">
        <v>4.4000000000000004</v>
      </c>
      <c r="N24" s="6">
        <v>4.2</v>
      </c>
      <c r="O24" s="6">
        <v>4.2</v>
      </c>
      <c r="P24" s="42">
        <v>32.1</v>
      </c>
      <c r="Q24" s="13" t="s">
        <v>139</v>
      </c>
    </row>
    <row r="25" spans="1:17" ht="31.5">
      <c r="B25" s="8" t="s">
        <v>177</v>
      </c>
      <c r="C25" s="8" t="s">
        <v>178</v>
      </c>
      <c r="D25" s="8" t="s">
        <v>179</v>
      </c>
      <c r="E25" s="11">
        <v>14</v>
      </c>
      <c r="F25" s="12"/>
      <c r="G25" s="6">
        <v>4.5999999999999996</v>
      </c>
      <c r="H25" s="6">
        <v>4.2</v>
      </c>
      <c r="I25" s="6">
        <v>0</v>
      </c>
      <c r="J25" s="6">
        <v>4.2</v>
      </c>
      <c r="K25" s="6">
        <v>2.6</v>
      </c>
      <c r="L25" s="6">
        <v>4.9000000000000004</v>
      </c>
      <c r="M25" s="6">
        <v>3.8</v>
      </c>
      <c r="N25" s="6">
        <v>4.2</v>
      </c>
      <c r="O25" s="6">
        <v>3.5</v>
      </c>
      <c r="P25" s="42">
        <v>32</v>
      </c>
      <c r="Q25" s="13" t="s">
        <v>139</v>
      </c>
    </row>
    <row r="26" spans="1:17" ht="18.75">
      <c r="A26" s="131" t="s">
        <v>111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20.25">
      <c r="B27" s="8" t="s">
        <v>180</v>
      </c>
      <c r="C27" s="12" t="s">
        <v>150</v>
      </c>
      <c r="D27" s="12" t="s">
        <v>181</v>
      </c>
      <c r="E27" s="11">
        <v>15</v>
      </c>
      <c r="F27" s="12"/>
      <c r="G27" s="6">
        <v>4.2</v>
      </c>
      <c r="H27" s="6">
        <v>4.0999999999999996</v>
      </c>
      <c r="I27" s="6">
        <v>0</v>
      </c>
      <c r="J27" s="6">
        <v>3</v>
      </c>
      <c r="K27" s="6">
        <v>4.5999999999999996</v>
      </c>
      <c r="L27" s="6">
        <v>4.9000000000000004</v>
      </c>
      <c r="M27" s="6">
        <v>3.7</v>
      </c>
      <c r="N27" s="6">
        <v>4.2</v>
      </c>
      <c r="O27" s="6">
        <v>4.3</v>
      </c>
      <c r="P27" s="42">
        <v>33</v>
      </c>
      <c r="Q27" s="13" t="s">
        <v>133</v>
      </c>
    </row>
    <row r="28" spans="1:17" ht="20.25">
      <c r="B28" s="8" t="s">
        <v>182</v>
      </c>
      <c r="C28" s="12" t="s">
        <v>150</v>
      </c>
      <c r="D28" s="8" t="s">
        <v>183</v>
      </c>
      <c r="E28" s="26">
        <v>15</v>
      </c>
      <c r="F28" s="12"/>
      <c r="G28" s="6">
        <v>4.4000000000000004</v>
      </c>
      <c r="H28" s="6">
        <v>3.7</v>
      </c>
      <c r="I28" s="6">
        <v>0</v>
      </c>
      <c r="J28" s="6">
        <v>3.5</v>
      </c>
      <c r="K28" s="6">
        <v>3.8</v>
      </c>
      <c r="L28" s="6">
        <v>4.5999999999999996</v>
      </c>
      <c r="M28" s="6">
        <v>3.6</v>
      </c>
      <c r="N28" s="6">
        <v>4.5</v>
      </c>
      <c r="O28" s="6">
        <v>4.2</v>
      </c>
      <c r="P28" s="42">
        <v>32.299999999999997</v>
      </c>
      <c r="Q28" s="13" t="s">
        <v>133</v>
      </c>
    </row>
    <row r="29" spans="1:17" ht="20.25">
      <c r="B29" s="24" t="s">
        <v>152</v>
      </c>
      <c r="C29" s="12" t="s">
        <v>150</v>
      </c>
      <c r="D29" s="24" t="s">
        <v>184</v>
      </c>
      <c r="E29" s="31">
        <v>16</v>
      </c>
      <c r="F29" s="32"/>
      <c r="G29" s="6">
        <v>4.5999999999999996</v>
      </c>
      <c r="H29" s="6">
        <v>3.9</v>
      </c>
      <c r="I29" s="6">
        <v>0</v>
      </c>
      <c r="J29" s="6">
        <v>3</v>
      </c>
      <c r="K29" s="6">
        <v>4.3</v>
      </c>
      <c r="L29" s="6">
        <v>4.8</v>
      </c>
      <c r="M29" s="6">
        <v>4</v>
      </c>
      <c r="N29" s="6">
        <v>4.4000000000000004</v>
      </c>
      <c r="O29" s="6">
        <v>3.4</v>
      </c>
      <c r="P29" s="42">
        <v>32.4</v>
      </c>
      <c r="Q29" s="13" t="s">
        <v>136</v>
      </c>
    </row>
    <row r="30" spans="1:17" ht="47.25">
      <c r="B30" s="8" t="s">
        <v>185</v>
      </c>
      <c r="C30" s="8" t="s">
        <v>161</v>
      </c>
      <c r="D30" s="8" t="s">
        <v>186</v>
      </c>
      <c r="E30" s="11">
        <v>15</v>
      </c>
      <c r="F30" s="12"/>
      <c r="G30" s="6">
        <v>4.2</v>
      </c>
      <c r="H30" s="6">
        <v>3.8</v>
      </c>
      <c r="I30" s="6">
        <v>0</v>
      </c>
      <c r="J30" s="6">
        <v>3.4</v>
      </c>
      <c r="K30" s="6">
        <v>4</v>
      </c>
      <c r="L30" s="6">
        <v>4.5999999999999996</v>
      </c>
      <c r="M30" s="6">
        <v>4.2</v>
      </c>
      <c r="N30" s="6">
        <v>4.0999999999999996</v>
      </c>
      <c r="O30" s="6">
        <v>3.7</v>
      </c>
      <c r="P30" s="42">
        <v>32</v>
      </c>
      <c r="Q30" s="13" t="s">
        <v>136</v>
      </c>
    </row>
    <row r="31" spans="1:17" ht="20.25">
      <c r="B31" s="8" t="s">
        <v>187</v>
      </c>
      <c r="C31" s="12" t="s">
        <v>150</v>
      </c>
      <c r="D31" s="8" t="s">
        <v>188</v>
      </c>
      <c r="E31" s="26">
        <v>15</v>
      </c>
      <c r="F31" s="12"/>
      <c r="G31" s="6">
        <v>4.2</v>
      </c>
      <c r="H31" s="6">
        <v>4</v>
      </c>
      <c r="I31" s="6">
        <v>0</v>
      </c>
      <c r="J31" s="6">
        <v>3.4</v>
      </c>
      <c r="K31" s="6">
        <v>3.7</v>
      </c>
      <c r="L31" s="6">
        <v>4.5999999999999996</v>
      </c>
      <c r="M31" s="6">
        <v>4.2</v>
      </c>
      <c r="N31" s="6">
        <v>4.0999999999999996</v>
      </c>
      <c r="O31" s="6">
        <v>3.8</v>
      </c>
      <c r="P31" s="6">
        <v>32</v>
      </c>
      <c r="Q31" s="13" t="s">
        <v>139</v>
      </c>
    </row>
    <row r="32" spans="1:17" ht="31.5">
      <c r="B32" s="8" t="s">
        <v>189</v>
      </c>
      <c r="C32" s="8" t="s">
        <v>190</v>
      </c>
      <c r="D32" s="8" t="s">
        <v>191</v>
      </c>
      <c r="E32" s="11">
        <v>15</v>
      </c>
      <c r="F32" s="12"/>
      <c r="G32" s="6">
        <v>4.5999999999999996</v>
      </c>
      <c r="H32" s="6">
        <v>3.7</v>
      </c>
      <c r="I32" s="6">
        <v>0</v>
      </c>
      <c r="J32" s="6">
        <v>2.8</v>
      </c>
      <c r="K32" s="6">
        <v>3.9</v>
      </c>
      <c r="L32" s="6">
        <v>4.5999999999999996</v>
      </c>
      <c r="M32" s="6">
        <v>4</v>
      </c>
      <c r="N32" s="6">
        <v>4.3</v>
      </c>
      <c r="O32" s="6">
        <v>3.9</v>
      </c>
      <c r="P32" s="42">
        <v>31.8</v>
      </c>
      <c r="Q32" s="13" t="s">
        <v>139</v>
      </c>
    </row>
    <row r="33" spans="1:17" ht="18.75">
      <c r="A33" s="133" t="s">
        <v>192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8.75">
      <c r="A34" s="133" t="s">
        <v>129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ht="47.25">
      <c r="B35" s="8" t="s">
        <v>193</v>
      </c>
      <c r="C35" s="8" t="s">
        <v>194</v>
      </c>
      <c r="D35" s="8" t="s">
        <v>195</v>
      </c>
      <c r="E35" s="11">
        <v>10</v>
      </c>
      <c r="F35" s="36"/>
      <c r="G35" s="6">
        <v>4.4000000000000004</v>
      </c>
      <c r="H35" s="6">
        <v>4.0999999999999996</v>
      </c>
      <c r="I35" s="6">
        <v>0</v>
      </c>
      <c r="J35" s="6">
        <v>4.5</v>
      </c>
      <c r="K35" s="6">
        <v>2.9</v>
      </c>
      <c r="L35" s="6">
        <v>4.8</v>
      </c>
      <c r="M35" s="6">
        <v>4.5</v>
      </c>
      <c r="N35" s="6">
        <v>4.3</v>
      </c>
      <c r="O35" s="6">
        <v>3.7</v>
      </c>
      <c r="P35" s="42">
        <v>33.200000000000003</v>
      </c>
      <c r="Q35" s="13" t="s">
        <v>133</v>
      </c>
    </row>
    <row r="36" spans="1:17" ht="31.5">
      <c r="B36" s="8" t="s">
        <v>196</v>
      </c>
      <c r="C36" s="8" t="s">
        <v>197</v>
      </c>
      <c r="D36" s="8" t="s">
        <v>198</v>
      </c>
      <c r="E36" s="26">
        <v>8</v>
      </c>
      <c r="F36" s="36"/>
      <c r="G36" s="6">
        <v>4.3</v>
      </c>
      <c r="H36" s="6">
        <v>3.7</v>
      </c>
      <c r="I36" s="6">
        <v>0</v>
      </c>
      <c r="J36" s="6">
        <v>4.0999999999999996</v>
      </c>
      <c r="K36" s="6">
        <v>3.9</v>
      </c>
      <c r="L36" s="6">
        <v>4.3</v>
      </c>
      <c r="M36" s="6">
        <v>4.0999999999999996</v>
      </c>
      <c r="N36" s="6">
        <v>4.2</v>
      </c>
      <c r="O36" s="6">
        <v>3.8</v>
      </c>
      <c r="P36" s="42">
        <v>32.4</v>
      </c>
      <c r="Q36" s="13" t="s">
        <v>136</v>
      </c>
    </row>
    <row r="37" spans="1:17" ht="31.5">
      <c r="B37" s="8" t="s">
        <v>199</v>
      </c>
      <c r="C37" s="8" t="s">
        <v>200</v>
      </c>
      <c r="D37" s="8" t="s">
        <v>201</v>
      </c>
      <c r="E37" s="26">
        <v>10</v>
      </c>
      <c r="F37" s="12" t="s">
        <v>192</v>
      </c>
      <c r="G37" s="6">
        <v>3.7</v>
      </c>
      <c r="H37" s="6">
        <v>3.8</v>
      </c>
      <c r="I37" s="6">
        <v>0</v>
      </c>
      <c r="J37" s="6">
        <v>3.8</v>
      </c>
      <c r="K37" s="6">
        <v>3.4</v>
      </c>
      <c r="L37" s="6">
        <v>4.3</v>
      </c>
      <c r="M37" s="6">
        <v>3.6</v>
      </c>
      <c r="N37" s="6">
        <v>4.2</v>
      </c>
      <c r="O37" s="6">
        <v>3.9</v>
      </c>
      <c r="P37" s="42">
        <v>30.7</v>
      </c>
      <c r="Q37" s="13" t="s">
        <v>139</v>
      </c>
    </row>
    <row r="38" spans="1:17" ht="18.75">
      <c r="A38" s="133" t="s">
        <v>140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31.5">
      <c r="B39" s="8" t="s">
        <v>202</v>
      </c>
      <c r="C39" s="12" t="s">
        <v>203</v>
      </c>
      <c r="D39" s="12" t="s">
        <v>204</v>
      </c>
      <c r="E39" s="26">
        <v>12</v>
      </c>
      <c r="F39" s="12" t="s">
        <v>192</v>
      </c>
      <c r="G39" s="6">
        <v>4.0999999999999996</v>
      </c>
      <c r="H39" s="6">
        <v>4</v>
      </c>
      <c r="I39" s="6">
        <v>0</v>
      </c>
      <c r="J39" s="6">
        <v>3.9</v>
      </c>
      <c r="K39" s="6">
        <v>3.5</v>
      </c>
      <c r="L39" s="6">
        <v>4.9000000000000004</v>
      </c>
      <c r="M39" s="6">
        <v>3.4</v>
      </c>
      <c r="N39" s="6">
        <v>4</v>
      </c>
      <c r="O39" s="6">
        <v>4</v>
      </c>
      <c r="P39" s="42">
        <v>31.8</v>
      </c>
      <c r="Q39" s="13" t="s">
        <v>133</v>
      </c>
    </row>
    <row r="40" spans="1:17" ht="31.5">
      <c r="B40" s="37" t="s">
        <v>89</v>
      </c>
      <c r="C40" s="37" t="s">
        <v>205</v>
      </c>
      <c r="D40" s="37" t="s">
        <v>206</v>
      </c>
      <c r="E40" s="43">
        <v>12</v>
      </c>
      <c r="F40" s="37"/>
      <c r="G40" s="44">
        <v>3.7</v>
      </c>
      <c r="H40" s="44">
        <v>3.9</v>
      </c>
      <c r="I40" s="44">
        <v>0</v>
      </c>
      <c r="J40" s="44">
        <v>3.7</v>
      </c>
      <c r="K40" s="44">
        <v>3.4</v>
      </c>
      <c r="L40" s="44">
        <v>4.5</v>
      </c>
      <c r="M40" s="44">
        <v>3.6</v>
      </c>
      <c r="N40" s="44">
        <v>4.0999999999999996</v>
      </c>
      <c r="O40" s="44">
        <v>3.7</v>
      </c>
      <c r="P40" s="44">
        <v>30.6</v>
      </c>
      <c r="Q40" s="13" t="s">
        <v>136</v>
      </c>
    </row>
    <row r="41" spans="1:17" ht="20.25">
      <c r="B41" s="8" t="s">
        <v>41</v>
      </c>
      <c r="C41" s="12" t="s">
        <v>207</v>
      </c>
      <c r="D41" s="12" t="s">
        <v>208</v>
      </c>
      <c r="E41" s="11">
        <v>13</v>
      </c>
      <c r="F41" s="12" t="s">
        <v>192</v>
      </c>
      <c r="G41" s="6">
        <v>3</v>
      </c>
      <c r="H41" s="6">
        <v>3.8</v>
      </c>
      <c r="I41" s="6">
        <v>0</v>
      </c>
      <c r="J41" s="6">
        <v>4</v>
      </c>
      <c r="K41" s="6">
        <v>3.2</v>
      </c>
      <c r="L41" s="6">
        <v>4.0999999999999996</v>
      </c>
      <c r="M41" s="6">
        <v>3.4</v>
      </c>
      <c r="N41" s="6">
        <v>3.9</v>
      </c>
      <c r="O41" s="6">
        <v>3.2</v>
      </c>
      <c r="P41" s="42">
        <v>28.6</v>
      </c>
      <c r="Q41" s="13" t="s">
        <v>139</v>
      </c>
    </row>
    <row r="42" spans="1:17" ht="18.75">
      <c r="A42" s="131" t="s">
        <v>111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1:17" ht="31.5">
      <c r="B43" s="8" t="s">
        <v>149</v>
      </c>
      <c r="C43" s="8" t="s">
        <v>150</v>
      </c>
      <c r="D43" s="8" t="s">
        <v>209</v>
      </c>
      <c r="E43" s="26">
        <v>16</v>
      </c>
      <c r="F43" s="12"/>
      <c r="G43" s="6">
        <v>4</v>
      </c>
      <c r="H43" s="6">
        <v>4.5</v>
      </c>
      <c r="I43" s="6">
        <v>0</v>
      </c>
      <c r="J43" s="6">
        <v>4.7</v>
      </c>
      <c r="K43" s="6">
        <v>4.7</v>
      </c>
      <c r="L43" s="6">
        <v>5</v>
      </c>
      <c r="M43" s="6">
        <v>3.6</v>
      </c>
      <c r="N43" s="6">
        <v>4.8</v>
      </c>
      <c r="O43" s="6">
        <v>3.7</v>
      </c>
      <c r="P43" s="42">
        <v>35</v>
      </c>
      <c r="Q43" s="13" t="s">
        <v>133</v>
      </c>
    </row>
    <row r="44" spans="1:17" ht="31.5">
      <c r="B44" s="8" t="s">
        <v>210</v>
      </c>
      <c r="C44" s="8" t="s">
        <v>211</v>
      </c>
      <c r="D44" s="8" t="s">
        <v>212</v>
      </c>
      <c r="E44" s="11">
        <v>16</v>
      </c>
      <c r="F44" s="36"/>
      <c r="G44" s="6">
        <v>4</v>
      </c>
      <c r="H44" s="6">
        <v>4.0999999999999996</v>
      </c>
      <c r="I44" s="6">
        <v>0</v>
      </c>
      <c r="J44" s="6">
        <v>4.0999999999999996</v>
      </c>
      <c r="K44" s="6">
        <v>3.3</v>
      </c>
      <c r="L44" s="6">
        <v>4.7</v>
      </c>
      <c r="M44" s="6">
        <v>4</v>
      </c>
      <c r="N44" s="6">
        <v>4.2</v>
      </c>
      <c r="O44" s="6">
        <v>3.8</v>
      </c>
      <c r="P44" s="42">
        <v>32.200000000000003</v>
      </c>
      <c r="Q44" s="13" t="s">
        <v>136</v>
      </c>
    </row>
    <row r="45" spans="1:17" ht="20.25">
      <c r="B45" s="8" t="s">
        <v>213</v>
      </c>
      <c r="C45" s="8" t="s">
        <v>214</v>
      </c>
      <c r="D45" s="8" t="s">
        <v>215</v>
      </c>
      <c r="E45" s="26">
        <v>15</v>
      </c>
      <c r="F45" s="12"/>
      <c r="G45" s="6">
        <v>3</v>
      </c>
      <c r="H45" s="6">
        <v>3.9</v>
      </c>
      <c r="I45" s="6">
        <v>0</v>
      </c>
      <c r="J45" s="6">
        <v>4.0999999999999996</v>
      </c>
      <c r="K45" s="6">
        <v>3.3</v>
      </c>
      <c r="L45" s="6">
        <v>4.4000000000000004</v>
      </c>
      <c r="M45" s="6">
        <v>2.9</v>
      </c>
      <c r="N45" s="6">
        <v>4</v>
      </c>
      <c r="O45" s="6">
        <v>3.6</v>
      </c>
      <c r="P45" s="42">
        <v>29.2</v>
      </c>
      <c r="Q45" s="13" t="s">
        <v>139</v>
      </c>
    </row>
    <row r="46" spans="1:17" ht="47.25">
      <c r="B46" s="8" t="s">
        <v>216</v>
      </c>
      <c r="C46" s="8" t="s">
        <v>217</v>
      </c>
      <c r="D46" s="8" t="s">
        <v>218</v>
      </c>
      <c r="E46" s="26">
        <v>16</v>
      </c>
      <c r="F46" s="36"/>
      <c r="G46" s="6">
        <v>2.9</v>
      </c>
      <c r="H46" s="6">
        <v>3.8</v>
      </c>
      <c r="I46" s="6">
        <v>0</v>
      </c>
      <c r="J46" s="6">
        <v>3.9</v>
      </c>
      <c r="K46" s="6">
        <v>2.8</v>
      </c>
      <c r="L46" s="6">
        <v>4.7</v>
      </c>
      <c r="M46" s="6">
        <v>2.9</v>
      </c>
      <c r="N46" s="6">
        <v>4.0999999999999996</v>
      </c>
      <c r="O46" s="6">
        <v>3.1</v>
      </c>
      <c r="P46" s="6">
        <v>28.2</v>
      </c>
      <c r="Q46" s="13" t="s">
        <v>139</v>
      </c>
    </row>
  </sheetData>
  <mergeCells count="12">
    <mergeCell ref="A42:Q42"/>
    <mergeCell ref="A1:Q1"/>
    <mergeCell ref="A2:Q2"/>
    <mergeCell ref="A6:Q6"/>
    <mergeCell ref="A10:Q10"/>
    <mergeCell ref="A14:Q14"/>
    <mergeCell ref="A15:Q15"/>
    <mergeCell ref="A19:Q19"/>
    <mergeCell ref="A26:Q26"/>
    <mergeCell ref="A33:Q33"/>
    <mergeCell ref="A34:Q34"/>
    <mergeCell ref="A38:Q38"/>
  </mergeCells>
  <pageMargins left="0" right="0" top="0.39370078740157505" bottom="0.39370078740157505" header="0" footer="0"/>
  <headerFooter>
    <oddHeader>&amp;C&amp;A</oddHeader>
    <oddFooter>&amp;CСтраница &amp;P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16" sqref="H16"/>
    </sheetView>
  </sheetViews>
  <sheetFormatPr defaultRowHeight="15"/>
  <sheetData>
    <row r="1" spans="1:1">
      <c r="A1">
        <v>36.75</v>
      </c>
    </row>
    <row r="2" spans="1:1">
      <c r="A2">
        <v>33.200000000000003</v>
      </c>
    </row>
    <row r="3" spans="1:1">
      <c r="A3">
        <v>30.5</v>
      </c>
    </row>
    <row r="4" spans="1:1">
      <c r="A4">
        <v>29.8</v>
      </c>
    </row>
    <row r="5" spans="1:1">
      <c r="A5">
        <v>28.8</v>
      </c>
    </row>
    <row r="6" spans="1:1">
      <c r="A6">
        <v>28.6</v>
      </c>
    </row>
    <row r="7" spans="1:1">
      <c r="A7">
        <v>28.4</v>
      </c>
    </row>
    <row r="8" spans="1:1">
      <c r="A8">
        <v>28.2</v>
      </c>
    </row>
    <row r="9" spans="1:1">
      <c r="A9">
        <v>27</v>
      </c>
    </row>
    <row r="10" spans="1:1">
      <c r="A10">
        <v>26.8</v>
      </c>
    </row>
    <row r="11" spans="1:1">
      <c r="A11">
        <v>25.8</v>
      </c>
    </row>
    <row r="12" spans="1:1">
      <c r="A12">
        <v>25.4</v>
      </c>
    </row>
    <row r="13" spans="1:1">
      <c r="A13">
        <v>25</v>
      </c>
    </row>
    <row r="14" spans="1:1">
      <c r="A14">
        <v>24.4</v>
      </c>
    </row>
    <row r="15" spans="1:1">
      <c r="A15">
        <v>23.4</v>
      </c>
    </row>
    <row r="16" spans="1:1">
      <c r="A16">
        <v>23.4</v>
      </c>
    </row>
    <row r="17" spans="1:1">
      <c r="A17">
        <v>23</v>
      </c>
    </row>
    <row r="18" spans="1:1">
      <c r="A18">
        <v>23</v>
      </c>
    </row>
    <row r="19" spans="1:1">
      <c r="A19">
        <v>22.6</v>
      </c>
    </row>
    <row r="20" spans="1:1">
      <c r="A20">
        <v>22.6</v>
      </c>
    </row>
    <row r="21" spans="1:1">
      <c r="A21">
        <v>20.8</v>
      </c>
    </row>
    <row r="22" spans="1:1">
      <c r="A22">
        <v>20.8</v>
      </c>
    </row>
    <row r="23" spans="1:1">
      <c r="A23">
        <v>18.8</v>
      </c>
    </row>
    <row r="24" spans="1:1">
      <c r="A24">
        <v>18</v>
      </c>
    </row>
    <row r="25" spans="1:1">
      <c r="A25">
        <v>17.399999999999999</v>
      </c>
    </row>
    <row r="26" spans="1:1">
      <c r="A26">
        <v>15.2</v>
      </c>
    </row>
    <row r="27" spans="1:1">
      <c r="A27">
        <v>15.2</v>
      </c>
    </row>
    <row r="28" spans="1:1">
      <c r="A28">
        <v>14.6</v>
      </c>
    </row>
    <row r="29" spans="1:1">
      <c r="A29">
        <v>14.2</v>
      </c>
    </row>
    <row r="30" spans="1:1">
      <c r="A30">
        <v>13</v>
      </c>
    </row>
    <row r="31" spans="1:1">
      <c r="A31">
        <v>10.199999999999999</v>
      </c>
    </row>
    <row r="32" spans="1:1">
      <c r="A32">
        <v>7.6</v>
      </c>
    </row>
  </sheetData>
  <sortState ref="A1:A34">
    <sortCondition descending="1"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Юлия Вячеславовна</dc:creator>
  <cp:lastModifiedBy>User</cp:lastModifiedBy>
  <cp:revision>39</cp:revision>
  <cp:lastPrinted>2019-12-06T08:21:45Z</cp:lastPrinted>
  <dcterms:created xsi:type="dcterms:W3CDTF">2018-04-23T15:53:03Z</dcterms:created>
  <dcterms:modified xsi:type="dcterms:W3CDTF">2019-12-12T07:12:53Z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